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2405" activeTab="6"/>
  </bookViews>
  <sheets>
    <sheet name="д. 100" sheetId="1" r:id="rId1"/>
    <sheet name="д. 98" sheetId="2" r:id="rId2"/>
    <sheet name="д. 53" sheetId="3" r:id="rId3"/>
    <sheet name="д. 51" sheetId="4" r:id="rId4"/>
    <sheet name="д. 49" sheetId="5" r:id="rId5"/>
    <sheet name="д. 7" sheetId="6" r:id="rId6"/>
    <sheet name="д. 6а" sheetId="7" r:id="rId7"/>
  </sheets>
  <definedNames/>
  <calcPr fullCalcOnLoad="1"/>
</workbook>
</file>

<file path=xl/sharedStrings.xml><?xml version="1.0" encoding="utf-8"?>
<sst xmlns="http://schemas.openxmlformats.org/spreadsheetml/2006/main" count="379" uniqueCount="85">
  <si>
    <t>Наименование работ</t>
  </si>
  <si>
    <t>Размер платы руб./кв.м</t>
  </si>
  <si>
    <t>ИТОГО:</t>
  </si>
  <si>
    <t xml:space="preserve"> - окос придомовой территории</t>
  </si>
  <si>
    <t>Приложение 1 к решению  собственников</t>
  </si>
  <si>
    <t>"Утверждено"</t>
  </si>
  <si>
    <t>решением общего собрания собственников</t>
  </si>
  <si>
    <t>в Многоквартирном доме по адресу:</t>
  </si>
  <si>
    <t xml:space="preserve"> - механизированная уборка территории</t>
  </si>
  <si>
    <t>Аварийно-диспетчерское обслуживание</t>
  </si>
  <si>
    <t>Стоимость, руб.</t>
  </si>
  <si>
    <t>Расчет ежемесячной стоимости за 1 кв.м. общей площади помещений собственников в многоквартирном доме:</t>
  </si>
  <si>
    <t>2. Перечень работ по текущему ремонту общего имущества</t>
  </si>
  <si>
    <t>Ремонт мягкой кровли</t>
  </si>
  <si>
    <t>Расходы по управлению многоквартирным домом</t>
  </si>
  <si>
    <t>Обслуживание пожарной сигнализации и дымоудаления</t>
  </si>
  <si>
    <t>№п/п</t>
  </si>
  <si>
    <t>г.Серпухов, Московское шоссе, д.49</t>
  </si>
  <si>
    <t>Содержание придомовой территории:</t>
  </si>
  <si>
    <t xml:space="preserve"> - уборка придомовой территории в летний период</t>
  </si>
  <si>
    <t>- уборка мусора с газона очистка урн</t>
  </si>
  <si>
    <t>- обрезка деревьев и кустарников</t>
  </si>
  <si>
    <t>- очистка кровли от бытового мусора</t>
  </si>
  <si>
    <t xml:space="preserve"> Содержание мест общего пользования:</t>
  </si>
  <si>
    <t>- подметание полов во всех помещениях общего пользования, кабинах лифта и их влажная уборка</t>
  </si>
  <si>
    <t>- протирка пыли с колпаков светильников помещений общего пользования</t>
  </si>
  <si>
    <t>- мытье и протирка дверей и окон помещений общего пользования</t>
  </si>
  <si>
    <t>- уборка чердачного и подвального помещений</t>
  </si>
  <si>
    <t>Содержание, техническое обслуживание и ремонт лифтов:</t>
  </si>
  <si>
    <t>- техническое обслуживание и ремонт лифтов</t>
  </si>
  <si>
    <t>- страхование лифтов</t>
  </si>
  <si>
    <t>- техническое освидетельствование лифтов</t>
  </si>
  <si>
    <t>- измерение сопротивление фаза-нуль</t>
  </si>
  <si>
    <t>Техническое обслуживание ИТП (индивидуального теплового пункта)</t>
  </si>
  <si>
    <t>Техническое обслуживание электрических счетчиков (система АСКУи)</t>
  </si>
  <si>
    <t>Техническое обслуживание инженерного оборудования и конструктивных элементов здания:</t>
  </si>
  <si>
    <t>- профосмотры систем холодного и горячего водоснабжения, канализации, уплотнение сгонов, мелкий ремонт изоляции, очистка от накипи запорной арматуры</t>
  </si>
  <si>
    <t>- устранение засоров</t>
  </si>
  <si>
    <t>- замена электролампочек, розеток и выключателей, мелкий ремонт электропроводки</t>
  </si>
  <si>
    <t>г.Серпухов, Московское шоссе, д.51</t>
  </si>
  <si>
    <t>г.Серпухов, Московское шоссе, д.53</t>
  </si>
  <si>
    <t>г.Серпухов, ул. Подольская, д.98</t>
  </si>
  <si>
    <t>г.Серпухов, ул. Подольская, д.100</t>
  </si>
  <si>
    <t>Услуги паспортного стола, расчетно-кассовое обслуживание</t>
  </si>
  <si>
    <t>- промывка и опрессовка системы отопления, холодного, горячего водоснабжения</t>
  </si>
  <si>
    <t>1.Размер платы за содержание жилого помещения в</t>
  </si>
  <si>
    <t xml:space="preserve"> 37,34 руб. за 1 кв.м. общей площади помещения (без учета расходов на коммунальные ресурсы на содержание общего имущества).</t>
  </si>
  <si>
    <t xml:space="preserve"> 37,24 руб. за 1 кв.м. общей площади помещения (без учета расходов на коммунальные ресурсы на содержание общего имущества).</t>
  </si>
  <si>
    <t xml:space="preserve"> 37,27 руб. за 1 кв.м. общей площади помещения (без учета расходов на коммунальные ресурсы на содержание общего имущества).</t>
  </si>
  <si>
    <t xml:space="preserve"> 37,39 руб. за 1 кв.м. общей площади помещения (без учета расходов на коммунальные ресурсы на содержание общего имущества).</t>
  </si>
  <si>
    <t>Итого размер платы по статье "Содержание и ремонт ЖП" составляет</t>
  </si>
  <si>
    <t>Герметизация межпанельных швов</t>
  </si>
  <si>
    <t>Ремонт дверей</t>
  </si>
  <si>
    <t>Ремонт плиточного пола</t>
  </si>
  <si>
    <t xml:space="preserve"> - содержание и обслуживание контейнерной площадки</t>
  </si>
  <si>
    <t xml:space="preserve">Герметизация межпанельных швов </t>
  </si>
  <si>
    <t xml:space="preserve">Ремонт плиточного пола </t>
  </si>
  <si>
    <t>* СПРАВОЧНО: Собственники помещений также вносят плату за Коммунальные ресурсы потребляемые при использовании и содержании общего имущества в многоквартирном доме, который рассчитывается согласно п.9.2, статьи 156 ЖК РФ.</t>
  </si>
  <si>
    <t>Обслуживание системы видеонаблюдения</t>
  </si>
  <si>
    <t>Косметический ремонт подъезда</t>
  </si>
  <si>
    <t>многоквартирном доме на 2022 год</t>
  </si>
  <si>
    <t>в многоквартирном доме на 2022 г.</t>
  </si>
  <si>
    <t xml:space="preserve">Мероприятия по энергоэффективности </t>
  </si>
  <si>
    <t>Ремонт отмостки</t>
  </si>
  <si>
    <t>Косметический ремонт переходных лоджий (1 секция)</t>
  </si>
  <si>
    <t>1 016 956,48 руб. / 21470,1 кв.м./12 = 3,95 руб. за квадратный метр.</t>
  </si>
  <si>
    <t>Косметический ремонт переходных лоджий (1,3 секции)</t>
  </si>
  <si>
    <t>Замена общедомового прибора учета холодного водоснабжения</t>
  </si>
  <si>
    <t>1 404 029,16 руб. /21496,30 кв.м./12 = 5,44 руб. за квадратный метр.</t>
  </si>
  <si>
    <t>1 016 358,94 руб. /21192,13 кв.м./12 = 4,00руб. за квадратный метр.</t>
  </si>
  <si>
    <t>382 828,06 руб. /6174,9 кв.м./12 = 5,23 руб. за квадратный метр.</t>
  </si>
  <si>
    <t>8 536,28 руб. /3997,7 кв.м./12 = 0,18 руб. за квадратный метр.</t>
  </si>
  <si>
    <t>Техническое обслуживание узлов и приборов учета потребления тепловой энергии</t>
  </si>
  <si>
    <t>г.Серпухов, ул. Новая, д. 7</t>
  </si>
  <si>
    <t>Обслуживание внутридомового газового обрудования (ВДГО)</t>
  </si>
  <si>
    <t>Установка решеток на технический этаж</t>
  </si>
  <si>
    <t>Установка контейнерной площадки</t>
  </si>
  <si>
    <t xml:space="preserve"> 22,63 руб. за 1 кв.м. общей площади помещения (без учета расходов на коммунальные ресурсы на содержание общего имущества).</t>
  </si>
  <si>
    <t>* СПРАВОЧНО: Собственники помещений также вносят плату за Коммунальные ресурсы потребляемые при использовании и содержании общего имущества в многоквартирном доме, который рассчитывается согласно п.9.3 статьи 156 ЖК РФ.</t>
  </si>
  <si>
    <t>г.Серпухов, бульвар 65 лет Победы, д.6а</t>
  </si>
  <si>
    <t>многоквартирном доме на 2021-2022 год</t>
  </si>
  <si>
    <t>Техническое обслуживание водяных счетчиков (система АСКУи)</t>
  </si>
  <si>
    <t>в многоквартирном доме на 2021-2022 г.</t>
  </si>
  <si>
    <t>55000 руб. /5342,8 кв.м./12 = 0,86 руб. за квадратный метр.</t>
  </si>
  <si>
    <t xml:space="preserve"> 37,54 руб. за 1 кв.м. общей площади помещения (без учета расходов на коммунальные ресурсы на содержание общего имущества).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</si>
</sst>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2" fontId="3" fillId="0" borderId="10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justify" wrapText="1"/>
    </xf>
    <xf numFmtId="49" fontId="3" fillId="0" borderId="10" xfId="0" applyNumberFormat="1" applyFont="1" applyBorder="1" applyAlignment="1">
      <alignment horizontal="left" vertical="justify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justify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9" fillId="0" borderId="0" xfId="0" applyFont="1" applyAlignment="1">
      <alignment horizontal="left" vertical="justify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2">
      <selection activeCell="A1" sqref="A1:C50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34" t="s">
        <v>4</v>
      </c>
      <c r="C1" s="34"/>
    </row>
    <row r="2" spans="2:3" ht="15">
      <c r="B2" s="34" t="s">
        <v>5</v>
      </c>
      <c r="C2" s="34"/>
    </row>
    <row r="3" spans="2:3" ht="15">
      <c r="B3" s="34" t="s">
        <v>6</v>
      </c>
      <c r="C3" s="34"/>
    </row>
    <row r="4" spans="2:3" ht="15">
      <c r="B4" s="34" t="s">
        <v>7</v>
      </c>
      <c r="C4" s="34"/>
    </row>
    <row r="5" spans="2:3" ht="15">
      <c r="B5" s="34" t="s">
        <v>42</v>
      </c>
      <c r="C5" s="34"/>
    </row>
    <row r="6" spans="2:3" ht="15">
      <c r="B6" s="1"/>
      <c r="C6" s="13"/>
    </row>
    <row r="7" spans="1:3" ht="15.75">
      <c r="A7" s="35" t="s">
        <v>45</v>
      </c>
      <c r="B7" s="35"/>
      <c r="C7" s="35"/>
    </row>
    <row r="8" spans="1:3" ht="15.75">
      <c r="A8" s="36" t="s">
        <v>60</v>
      </c>
      <c r="B8" s="36"/>
      <c r="C8" s="36"/>
    </row>
    <row r="9" spans="1:3" ht="33" customHeight="1">
      <c r="A9" s="10" t="s">
        <v>16</v>
      </c>
      <c r="B9" s="10" t="s">
        <v>0</v>
      </c>
      <c r="C9" s="10" t="s">
        <v>1</v>
      </c>
    </row>
    <row r="10" spans="1:5" ht="15" customHeight="1">
      <c r="A10" s="37">
        <v>1</v>
      </c>
      <c r="B10" s="15" t="s">
        <v>18</v>
      </c>
      <c r="C10" s="40">
        <v>7.46</v>
      </c>
      <c r="D10" s="42"/>
      <c r="E10" s="43"/>
    </row>
    <row r="11" spans="1:5" ht="15">
      <c r="A11" s="38"/>
      <c r="B11" s="14" t="s">
        <v>19</v>
      </c>
      <c r="C11" s="41"/>
      <c r="D11" s="42"/>
      <c r="E11" s="43"/>
    </row>
    <row r="12" spans="1:5" ht="15">
      <c r="A12" s="38"/>
      <c r="B12" s="14" t="s">
        <v>20</v>
      </c>
      <c r="C12" s="41"/>
      <c r="D12" s="42"/>
      <c r="E12" s="43"/>
    </row>
    <row r="13" spans="1:5" ht="15">
      <c r="A13" s="38"/>
      <c r="B13" s="14" t="s">
        <v>21</v>
      </c>
      <c r="C13" s="41"/>
      <c r="D13" s="42"/>
      <c r="E13" s="43"/>
    </row>
    <row r="14" spans="1:5" ht="16.5" customHeight="1">
      <c r="A14" s="38"/>
      <c r="B14" s="14" t="s">
        <v>22</v>
      </c>
      <c r="C14" s="41"/>
      <c r="D14" s="42"/>
      <c r="E14" s="43"/>
    </row>
    <row r="15" spans="1:5" ht="15">
      <c r="A15" s="38"/>
      <c r="B15" s="14" t="s">
        <v>8</v>
      </c>
      <c r="C15" s="41"/>
      <c r="D15" s="42"/>
      <c r="E15" s="43"/>
    </row>
    <row r="16" spans="1:5" ht="15">
      <c r="A16" s="38"/>
      <c r="B16" s="14" t="s">
        <v>3</v>
      </c>
      <c r="C16" s="41"/>
      <c r="D16" s="42"/>
      <c r="E16" s="43"/>
    </row>
    <row r="17" spans="1:5" ht="15">
      <c r="A17" s="39"/>
      <c r="B17" s="14" t="s">
        <v>54</v>
      </c>
      <c r="C17" s="41"/>
      <c r="D17" s="42"/>
      <c r="E17" s="43"/>
    </row>
    <row r="18" spans="1:5" ht="14.25">
      <c r="A18" s="37">
        <v>2</v>
      </c>
      <c r="B18" s="15" t="s">
        <v>23</v>
      </c>
      <c r="C18" s="44">
        <v>4.36</v>
      </c>
      <c r="D18" s="42"/>
      <c r="E18" s="43"/>
    </row>
    <row r="19" spans="1:5" ht="30">
      <c r="A19" s="38"/>
      <c r="B19" s="14" t="s">
        <v>24</v>
      </c>
      <c r="C19" s="44"/>
      <c r="D19" s="42"/>
      <c r="E19" s="43"/>
    </row>
    <row r="20" spans="1:5" ht="15.75" customHeight="1">
      <c r="A20" s="38"/>
      <c r="B20" s="14" t="s">
        <v>25</v>
      </c>
      <c r="C20" s="44"/>
      <c r="D20" s="42"/>
      <c r="E20" s="43"/>
    </row>
    <row r="21" spans="1:5" ht="14.25" customHeight="1">
      <c r="A21" s="38"/>
      <c r="B21" s="14" t="s">
        <v>26</v>
      </c>
      <c r="C21" s="44"/>
      <c r="D21" s="42"/>
      <c r="E21" s="43"/>
    </row>
    <row r="22" spans="1:5" ht="15">
      <c r="A22" s="38"/>
      <c r="B22" s="14" t="s">
        <v>27</v>
      </c>
      <c r="C22" s="44"/>
      <c r="D22" s="42"/>
      <c r="E22" s="43"/>
    </row>
    <row r="23" spans="1:3" ht="15" customHeight="1">
      <c r="A23" s="37">
        <v>3</v>
      </c>
      <c r="B23" s="15" t="s">
        <v>28</v>
      </c>
      <c r="C23" s="40">
        <v>3.76</v>
      </c>
    </row>
    <row r="24" spans="1:3" ht="15">
      <c r="A24" s="38"/>
      <c r="B24" s="14" t="s">
        <v>29</v>
      </c>
      <c r="C24" s="41"/>
    </row>
    <row r="25" spans="1:3" ht="15">
      <c r="A25" s="38"/>
      <c r="B25" s="14" t="s">
        <v>30</v>
      </c>
      <c r="C25" s="41"/>
    </row>
    <row r="26" spans="1:3" ht="15">
      <c r="A26" s="38"/>
      <c r="B26" s="14" t="s">
        <v>31</v>
      </c>
      <c r="C26" s="41"/>
    </row>
    <row r="27" spans="1:3" ht="15">
      <c r="A27" s="39"/>
      <c r="B27" s="14" t="s">
        <v>32</v>
      </c>
      <c r="C27" s="45"/>
    </row>
    <row r="28" spans="1:3" ht="28.5">
      <c r="A28" s="37">
        <v>4</v>
      </c>
      <c r="B28" s="15" t="s">
        <v>35</v>
      </c>
      <c r="C28" s="40">
        <v>9.87</v>
      </c>
    </row>
    <row r="29" spans="1:3" ht="45">
      <c r="A29" s="38"/>
      <c r="B29" s="14" t="s">
        <v>36</v>
      </c>
      <c r="C29" s="41"/>
    </row>
    <row r="30" spans="1:3" ht="15">
      <c r="A30" s="38"/>
      <c r="B30" s="14" t="s">
        <v>37</v>
      </c>
      <c r="C30" s="41"/>
    </row>
    <row r="31" spans="1:3" ht="30">
      <c r="A31" s="38"/>
      <c r="B31" s="14" t="s">
        <v>38</v>
      </c>
      <c r="C31" s="41"/>
    </row>
    <row r="32" spans="1:3" ht="30">
      <c r="A32" s="39"/>
      <c r="B32" s="14" t="s">
        <v>44</v>
      </c>
      <c r="C32" s="45"/>
    </row>
    <row r="33" spans="1:3" ht="27.75" customHeight="1">
      <c r="A33" s="5">
        <v>5</v>
      </c>
      <c r="B33" s="15" t="s">
        <v>72</v>
      </c>
      <c r="C33" s="9">
        <f>1.31</f>
        <v>1.31</v>
      </c>
    </row>
    <row r="34" spans="1:3" ht="17.25" customHeight="1">
      <c r="A34" s="5">
        <v>6</v>
      </c>
      <c r="B34" s="15" t="s">
        <v>34</v>
      </c>
      <c r="C34" s="9">
        <f>0.75</f>
        <v>0.75</v>
      </c>
    </row>
    <row r="35" spans="1:3" ht="15.75" customHeight="1">
      <c r="A35" s="5">
        <v>7</v>
      </c>
      <c r="B35" s="15" t="s">
        <v>15</v>
      </c>
      <c r="C35" s="19">
        <v>0</v>
      </c>
    </row>
    <row r="36" spans="1:3" ht="15">
      <c r="A36" s="5">
        <v>8</v>
      </c>
      <c r="B36" s="15" t="s">
        <v>9</v>
      </c>
      <c r="C36" s="19">
        <f>0.66</f>
        <v>0.66</v>
      </c>
    </row>
    <row r="37" spans="1:3" ht="15">
      <c r="A37" s="5">
        <v>9</v>
      </c>
      <c r="B37" s="15" t="s">
        <v>14</v>
      </c>
      <c r="C37" s="19">
        <f>4.73+0.02+0.06+0.02+0.02+1.73+0.02+0.01</f>
        <v>6.609999999999998</v>
      </c>
    </row>
    <row r="38" spans="1:3" ht="15.75" customHeight="1">
      <c r="A38" s="5">
        <v>10</v>
      </c>
      <c r="B38" s="15" t="s">
        <v>43</v>
      </c>
      <c r="C38" s="9">
        <v>2.43</v>
      </c>
    </row>
    <row r="39" spans="1:5" ht="14.25">
      <c r="A39" s="46" t="s">
        <v>2</v>
      </c>
      <c r="B39" s="47"/>
      <c r="C39" s="8">
        <f>SUM(C10:C38)</f>
        <v>37.209999999999994</v>
      </c>
      <c r="D39" s="7"/>
      <c r="E39" s="7"/>
    </row>
    <row r="40" spans="1:3" ht="13.5" customHeight="1">
      <c r="A40" s="1"/>
      <c r="B40" s="2"/>
      <c r="C40" s="1"/>
    </row>
    <row r="41" spans="1:3" ht="15.75">
      <c r="A41" s="35" t="s">
        <v>12</v>
      </c>
      <c r="B41" s="35"/>
      <c r="C41" s="35"/>
    </row>
    <row r="42" spans="1:3" ht="15.75">
      <c r="A42" s="35" t="s">
        <v>61</v>
      </c>
      <c r="B42" s="35"/>
      <c r="C42" s="35"/>
    </row>
    <row r="43" spans="1:3" ht="14.25">
      <c r="A43" s="3" t="s">
        <v>16</v>
      </c>
      <c r="B43" s="3" t="s">
        <v>0</v>
      </c>
      <c r="C43" s="3" t="s">
        <v>10</v>
      </c>
    </row>
    <row r="44" spans="1:3" ht="15">
      <c r="A44" s="26">
        <v>1</v>
      </c>
      <c r="B44" s="6" t="s">
        <v>62</v>
      </c>
      <c r="C44" s="27">
        <v>8536.28</v>
      </c>
    </row>
    <row r="45" spans="1:3" ht="13.5" customHeight="1">
      <c r="A45" s="48" t="s">
        <v>2</v>
      </c>
      <c r="B45" s="48"/>
      <c r="C45" s="12">
        <f>SUM(C44:C44)</f>
        <v>8536.28</v>
      </c>
    </row>
    <row r="46" spans="1:3" ht="15.75">
      <c r="A46" s="4"/>
      <c r="B46" s="4"/>
      <c r="C46" s="1"/>
    </row>
    <row r="47" spans="1:3" ht="30.75" customHeight="1">
      <c r="A47" s="49" t="s">
        <v>11</v>
      </c>
      <c r="B47" s="49"/>
      <c r="C47" s="49"/>
    </row>
    <row r="48" spans="1:3" ht="15.75">
      <c r="A48" s="4"/>
      <c r="B48" s="4"/>
      <c r="C48" s="1"/>
    </row>
    <row r="49" spans="1:3" ht="16.5" customHeight="1">
      <c r="A49" s="50" t="s">
        <v>71</v>
      </c>
      <c r="B49" s="50"/>
      <c r="C49" s="50"/>
    </row>
    <row r="50" spans="1:3" ht="12.75">
      <c r="A50" s="1"/>
      <c r="B50" s="1"/>
      <c r="C50" s="1"/>
    </row>
    <row r="51" spans="1:3" ht="20.25" customHeight="1">
      <c r="A51" s="51" t="s">
        <v>50</v>
      </c>
      <c r="B51" s="51"/>
      <c r="C51" s="51"/>
    </row>
    <row r="52" spans="1:3" ht="40.5" customHeight="1">
      <c r="A52" s="51" t="s">
        <v>49</v>
      </c>
      <c r="B52" s="51"/>
      <c r="C52" s="51"/>
    </row>
    <row r="53" spans="1:3" ht="12.75">
      <c r="A53" s="1"/>
      <c r="B53" s="1"/>
      <c r="C53" s="1"/>
    </row>
    <row r="54" spans="1:3" ht="12.75" customHeight="1">
      <c r="A54" s="33" t="s">
        <v>57</v>
      </c>
      <c r="B54" s="33"/>
      <c r="C54" s="33"/>
    </row>
    <row r="55" spans="1:3" ht="27.75" customHeight="1">
      <c r="A55" s="33"/>
      <c r="B55" s="33"/>
      <c r="C55" s="33"/>
    </row>
    <row r="56" spans="1:3" ht="12.75">
      <c r="A56" s="1"/>
      <c r="B56" s="1"/>
      <c r="C56" s="1"/>
    </row>
  </sheetData>
  <sheetProtection/>
  <mergeCells count="28">
    <mergeCell ref="A42:C42"/>
    <mergeCell ref="A45:B45"/>
    <mergeCell ref="A47:C47"/>
    <mergeCell ref="A49:C49"/>
    <mergeCell ref="A51:C51"/>
    <mergeCell ref="A52:C52"/>
    <mergeCell ref="A23:A27"/>
    <mergeCell ref="C23:C27"/>
    <mergeCell ref="A28:A32"/>
    <mergeCell ref="C28:C32"/>
    <mergeCell ref="A39:B39"/>
    <mergeCell ref="A41:C41"/>
    <mergeCell ref="D10:D17"/>
    <mergeCell ref="E10:E17"/>
    <mergeCell ref="A18:A22"/>
    <mergeCell ref="C18:C22"/>
    <mergeCell ref="D18:D22"/>
    <mergeCell ref="E18:E22"/>
    <mergeCell ref="A54:C55"/>
    <mergeCell ref="B1:C1"/>
    <mergeCell ref="B2:C2"/>
    <mergeCell ref="B3:C3"/>
    <mergeCell ref="B4:C4"/>
    <mergeCell ref="B5:C5"/>
    <mergeCell ref="A7:C7"/>
    <mergeCell ref="A8:C8"/>
    <mergeCell ref="A10:A17"/>
    <mergeCell ref="C10:C17"/>
  </mergeCells>
  <printOptions/>
  <pageMargins left="0" right="0.1968503937007874" top="0.1968503937007874" bottom="0.1968503937007874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34" t="s">
        <v>4</v>
      </c>
      <c r="C1" s="34"/>
    </row>
    <row r="2" spans="2:3" ht="15">
      <c r="B2" s="34" t="s">
        <v>5</v>
      </c>
      <c r="C2" s="34"/>
    </row>
    <row r="3" spans="2:3" ht="15">
      <c r="B3" s="34" t="s">
        <v>6</v>
      </c>
      <c r="C3" s="34"/>
    </row>
    <row r="4" spans="2:3" ht="15">
      <c r="B4" s="34" t="s">
        <v>7</v>
      </c>
      <c r="C4" s="34"/>
    </row>
    <row r="5" spans="2:3" ht="15">
      <c r="B5" s="34" t="s">
        <v>41</v>
      </c>
      <c r="C5" s="34"/>
    </row>
    <row r="6" spans="2:3" ht="15">
      <c r="B6" s="1"/>
      <c r="C6" s="13"/>
    </row>
    <row r="7" spans="1:3" ht="15.75">
      <c r="A7" s="35" t="s">
        <v>45</v>
      </c>
      <c r="B7" s="35"/>
      <c r="C7" s="35"/>
    </row>
    <row r="8" spans="1:3" ht="15.75">
      <c r="A8" s="36" t="s">
        <v>60</v>
      </c>
      <c r="B8" s="36"/>
      <c r="C8" s="36"/>
    </row>
    <row r="9" spans="1:3" ht="33" customHeight="1">
      <c r="A9" s="10" t="s">
        <v>16</v>
      </c>
      <c r="B9" s="10" t="s">
        <v>0</v>
      </c>
      <c r="C9" s="10" t="s">
        <v>1</v>
      </c>
    </row>
    <row r="10" spans="1:5" ht="15" customHeight="1">
      <c r="A10" s="37">
        <v>1</v>
      </c>
      <c r="B10" s="15" t="s">
        <v>18</v>
      </c>
      <c r="C10" s="40">
        <v>4.88</v>
      </c>
      <c r="D10" s="42"/>
      <c r="E10" s="43"/>
    </row>
    <row r="11" spans="1:5" ht="15">
      <c r="A11" s="38"/>
      <c r="B11" s="14" t="s">
        <v>19</v>
      </c>
      <c r="C11" s="41"/>
      <c r="D11" s="42"/>
      <c r="E11" s="43"/>
    </row>
    <row r="12" spans="1:5" ht="15">
      <c r="A12" s="38"/>
      <c r="B12" s="14" t="s">
        <v>20</v>
      </c>
      <c r="C12" s="41"/>
      <c r="D12" s="42"/>
      <c r="E12" s="43"/>
    </row>
    <row r="13" spans="1:5" ht="15">
      <c r="A13" s="38"/>
      <c r="B13" s="14" t="s">
        <v>21</v>
      </c>
      <c r="C13" s="41"/>
      <c r="D13" s="42"/>
      <c r="E13" s="43"/>
    </row>
    <row r="14" spans="1:5" ht="16.5" customHeight="1">
      <c r="A14" s="38"/>
      <c r="B14" s="14" t="s">
        <v>22</v>
      </c>
      <c r="C14" s="41"/>
      <c r="D14" s="42"/>
      <c r="E14" s="43"/>
    </row>
    <row r="15" spans="1:5" ht="15">
      <c r="A15" s="38"/>
      <c r="B15" s="14" t="s">
        <v>8</v>
      </c>
      <c r="C15" s="41"/>
      <c r="D15" s="42"/>
      <c r="E15" s="43"/>
    </row>
    <row r="16" spans="1:5" ht="15">
      <c r="A16" s="38"/>
      <c r="B16" s="14" t="s">
        <v>3</v>
      </c>
      <c r="C16" s="41"/>
      <c r="D16" s="42"/>
      <c r="E16" s="43"/>
    </row>
    <row r="17" spans="1:5" ht="15">
      <c r="A17" s="39"/>
      <c r="B17" s="14" t="s">
        <v>54</v>
      </c>
      <c r="C17" s="41"/>
      <c r="D17" s="42"/>
      <c r="E17" s="43"/>
    </row>
    <row r="18" spans="1:5" ht="14.25">
      <c r="A18" s="37">
        <v>2</v>
      </c>
      <c r="B18" s="15" t="s">
        <v>23</v>
      </c>
      <c r="C18" s="44">
        <v>4.03</v>
      </c>
      <c r="D18" s="42"/>
      <c r="E18" s="43"/>
    </row>
    <row r="19" spans="1:5" ht="30">
      <c r="A19" s="38"/>
      <c r="B19" s="14" t="s">
        <v>24</v>
      </c>
      <c r="C19" s="44"/>
      <c r="D19" s="42"/>
      <c r="E19" s="43"/>
    </row>
    <row r="20" spans="1:5" ht="15.75" customHeight="1">
      <c r="A20" s="38"/>
      <c r="B20" s="14" t="s">
        <v>25</v>
      </c>
      <c r="C20" s="44"/>
      <c r="D20" s="42"/>
      <c r="E20" s="43"/>
    </row>
    <row r="21" spans="1:5" ht="14.25" customHeight="1">
      <c r="A21" s="38"/>
      <c r="B21" s="14" t="s">
        <v>26</v>
      </c>
      <c r="C21" s="44"/>
      <c r="D21" s="42"/>
      <c r="E21" s="43"/>
    </row>
    <row r="22" spans="1:5" ht="15">
      <c r="A22" s="38"/>
      <c r="B22" s="14" t="s">
        <v>27</v>
      </c>
      <c r="C22" s="44"/>
      <c r="D22" s="42"/>
      <c r="E22" s="43"/>
    </row>
    <row r="23" spans="1:3" ht="15" customHeight="1">
      <c r="A23" s="37">
        <v>3</v>
      </c>
      <c r="B23" s="15" t="s">
        <v>28</v>
      </c>
      <c r="C23" s="40">
        <f>3.4+0.01+0.2+0.05</f>
        <v>3.6599999999999997</v>
      </c>
    </row>
    <row r="24" spans="1:3" ht="15">
      <c r="A24" s="38"/>
      <c r="B24" s="14" t="s">
        <v>29</v>
      </c>
      <c r="C24" s="41"/>
    </row>
    <row r="25" spans="1:3" ht="15">
      <c r="A25" s="38"/>
      <c r="B25" s="14" t="s">
        <v>30</v>
      </c>
      <c r="C25" s="41"/>
    </row>
    <row r="26" spans="1:3" ht="15">
      <c r="A26" s="38"/>
      <c r="B26" s="14" t="s">
        <v>31</v>
      </c>
      <c r="C26" s="41"/>
    </row>
    <row r="27" spans="1:3" ht="15">
      <c r="A27" s="39"/>
      <c r="B27" s="14" t="s">
        <v>32</v>
      </c>
      <c r="C27" s="45"/>
    </row>
    <row r="28" spans="1:3" ht="28.5">
      <c r="A28" s="37">
        <v>4</v>
      </c>
      <c r="B28" s="15" t="s">
        <v>35</v>
      </c>
      <c r="C28" s="40">
        <v>8.43</v>
      </c>
    </row>
    <row r="29" spans="1:3" ht="45">
      <c r="A29" s="38"/>
      <c r="B29" s="14" t="s">
        <v>36</v>
      </c>
      <c r="C29" s="41"/>
    </row>
    <row r="30" spans="1:3" ht="15">
      <c r="A30" s="38"/>
      <c r="B30" s="14" t="s">
        <v>37</v>
      </c>
      <c r="C30" s="41"/>
    </row>
    <row r="31" spans="1:3" ht="30">
      <c r="A31" s="38"/>
      <c r="B31" s="14" t="s">
        <v>38</v>
      </c>
      <c r="C31" s="41"/>
    </row>
    <row r="32" spans="1:3" ht="30">
      <c r="A32" s="39"/>
      <c r="B32" s="14" t="s">
        <v>44</v>
      </c>
      <c r="C32" s="45"/>
    </row>
    <row r="33" spans="1:3" ht="30.75" customHeight="1">
      <c r="A33" s="5">
        <v>5</v>
      </c>
      <c r="B33" s="15" t="s">
        <v>72</v>
      </c>
      <c r="C33" s="9">
        <f>0.85</f>
        <v>0.85</v>
      </c>
    </row>
    <row r="34" spans="1:3" ht="17.25" customHeight="1">
      <c r="A34" s="5">
        <v>6</v>
      </c>
      <c r="B34" s="15" t="s">
        <v>34</v>
      </c>
      <c r="C34" s="9">
        <f>0.49</f>
        <v>0.49</v>
      </c>
    </row>
    <row r="35" spans="1:3" ht="15.75" customHeight="1">
      <c r="A35" s="5">
        <v>7</v>
      </c>
      <c r="B35" s="15" t="s">
        <v>15</v>
      </c>
      <c r="C35" s="18">
        <v>0</v>
      </c>
    </row>
    <row r="36" spans="1:3" ht="15">
      <c r="A36" s="5">
        <v>8</v>
      </c>
      <c r="B36" s="15" t="s">
        <v>9</v>
      </c>
      <c r="C36" s="18">
        <f>0.66</f>
        <v>0.66</v>
      </c>
    </row>
    <row r="37" spans="1:3" ht="15">
      <c r="A37" s="5">
        <v>9</v>
      </c>
      <c r="B37" s="15" t="s">
        <v>14</v>
      </c>
      <c r="C37" s="18">
        <f>4.73+0.02+0.06+0.02+0.02+1.73+0.02+0.01</f>
        <v>6.609999999999998</v>
      </c>
    </row>
    <row r="38" spans="1:3" ht="15.75" customHeight="1">
      <c r="A38" s="5">
        <v>10</v>
      </c>
      <c r="B38" s="15" t="s">
        <v>43</v>
      </c>
      <c r="C38" s="9">
        <v>2.43</v>
      </c>
    </row>
    <row r="39" spans="1:5" ht="14.25">
      <c r="A39" s="46" t="s">
        <v>2</v>
      </c>
      <c r="B39" s="47"/>
      <c r="C39" s="8">
        <f>SUM(C10:C38)</f>
        <v>32.04</v>
      </c>
      <c r="D39" s="7"/>
      <c r="E39" s="7"/>
    </row>
    <row r="40" spans="1:3" ht="13.5" customHeight="1">
      <c r="A40" s="1"/>
      <c r="B40" s="2"/>
      <c r="C40" s="1"/>
    </row>
    <row r="41" spans="1:3" ht="15.75">
      <c r="A41" s="35" t="s">
        <v>12</v>
      </c>
      <c r="B41" s="35"/>
      <c r="C41" s="35"/>
    </row>
    <row r="42" spans="1:3" ht="15.75">
      <c r="A42" s="35" t="s">
        <v>61</v>
      </c>
      <c r="B42" s="35"/>
      <c r="C42" s="35"/>
    </row>
    <row r="43" spans="1:3" ht="14.25">
      <c r="A43" s="3" t="s">
        <v>16</v>
      </c>
      <c r="B43" s="3" t="s">
        <v>0</v>
      </c>
      <c r="C43" s="3" t="s">
        <v>10</v>
      </c>
    </row>
    <row r="44" spans="1:3" ht="15">
      <c r="A44" s="5">
        <v>1</v>
      </c>
      <c r="B44" s="6" t="s">
        <v>59</v>
      </c>
      <c r="C44" s="11">
        <v>374291.78</v>
      </c>
    </row>
    <row r="45" spans="1:3" ht="15">
      <c r="A45" s="5">
        <v>2</v>
      </c>
      <c r="B45" s="6" t="s">
        <v>62</v>
      </c>
      <c r="C45" s="11">
        <v>8536.28</v>
      </c>
    </row>
    <row r="46" spans="1:3" ht="13.5" customHeight="1">
      <c r="A46" s="48" t="s">
        <v>2</v>
      </c>
      <c r="B46" s="48"/>
      <c r="C46" s="12">
        <f>SUM(C44:C45)</f>
        <v>382828.06000000006</v>
      </c>
    </row>
    <row r="47" spans="1:3" ht="15.75">
      <c r="A47" s="4"/>
      <c r="B47" s="4"/>
      <c r="C47" s="1"/>
    </row>
    <row r="48" spans="1:3" ht="30.75" customHeight="1">
      <c r="A48" s="49" t="s">
        <v>11</v>
      </c>
      <c r="B48" s="49"/>
      <c r="C48" s="49"/>
    </row>
    <row r="49" spans="1:3" ht="15.75">
      <c r="A49" s="4"/>
      <c r="B49" s="4"/>
      <c r="C49" s="1"/>
    </row>
    <row r="50" spans="1:3" ht="16.5" customHeight="1">
      <c r="A50" s="50" t="s">
        <v>70</v>
      </c>
      <c r="B50" s="50"/>
      <c r="C50" s="50"/>
    </row>
    <row r="51" spans="1:3" ht="12.75">
      <c r="A51" s="1"/>
      <c r="B51" s="1"/>
      <c r="C51" s="1"/>
    </row>
    <row r="52" spans="1:3" ht="20.25" customHeight="1">
      <c r="A52" s="51" t="s">
        <v>50</v>
      </c>
      <c r="B52" s="51"/>
      <c r="C52" s="51"/>
    </row>
    <row r="53" spans="1:3" ht="39" customHeight="1">
      <c r="A53" s="51" t="s">
        <v>48</v>
      </c>
      <c r="B53" s="51"/>
      <c r="C53" s="51"/>
    </row>
    <row r="54" spans="1:3" ht="12.75">
      <c r="A54" s="1"/>
      <c r="B54" s="1"/>
      <c r="C54" s="1"/>
    </row>
    <row r="55" spans="1:3" ht="12.75" customHeight="1">
      <c r="A55" s="33" t="s">
        <v>57</v>
      </c>
      <c r="B55" s="33"/>
      <c r="C55" s="33"/>
    </row>
    <row r="56" spans="1:3" ht="28.5" customHeight="1">
      <c r="A56" s="33"/>
      <c r="B56" s="33"/>
      <c r="C56" s="33"/>
    </row>
    <row r="57" spans="1:3" ht="12.75">
      <c r="A57" s="1"/>
      <c r="B57" s="1"/>
      <c r="C57" s="1"/>
    </row>
  </sheetData>
  <sheetProtection/>
  <mergeCells count="28">
    <mergeCell ref="B1:C1"/>
    <mergeCell ref="B2:C2"/>
    <mergeCell ref="B3:C3"/>
    <mergeCell ref="B4:C4"/>
    <mergeCell ref="B5:C5"/>
    <mergeCell ref="A7:C7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A23:A27"/>
    <mergeCell ref="C23:C27"/>
    <mergeCell ref="A28:A32"/>
    <mergeCell ref="C28:C32"/>
    <mergeCell ref="A39:B39"/>
    <mergeCell ref="A41:C41"/>
    <mergeCell ref="A55:C56"/>
    <mergeCell ref="A42:C42"/>
    <mergeCell ref="A46:B46"/>
    <mergeCell ref="A48:C48"/>
    <mergeCell ref="A50:C50"/>
    <mergeCell ref="A52:C52"/>
    <mergeCell ref="A53:C53"/>
  </mergeCells>
  <printOptions/>
  <pageMargins left="1.1811023622047245" right="0.1968503937007874" top="0.1968503937007874" bottom="0.1968503937007874" header="0.31496062992125984" footer="0.31496062992125984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42">
      <selection activeCell="B20" sqref="B18:C27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34" t="s">
        <v>4</v>
      </c>
      <c r="C1" s="34"/>
    </row>
    <row r="2" spans="2:3" ht="15">
      <c r="B2" s="34" t="s">
        <v>5</v>
      </c>
      <c r="C2" s="34"/>
    </row>
    <row r="3" spans="2:3" ht="15">
      <c r="B3" s="34" t="s">
        <v>6</v>
      </c>
      <c r="C3" s="34"/>
    </row>
    <row r="4" spans="2:3" ht="15">
      <c r="B4" s="34" t="s">
        <v>7</v>
      </c>
      <c r="C4" s="34"/>
    </row>
    <row r="5" spans="2:3" ht="15">
      <c r="B5" s="34" t="s">
        <v>40</v>
      </c>
      <c r="C5" s="34"/>
    </row>
    <row r="6" spans="2:3" ht="15">
      <c r="B6" s="1"/>
      <c r="C6" s="13"/>
    </row>
    <row r="7" spans="1:3" ht="15.75">
      <c r="A7" s="35" t="s">
        <v>45</v>
      </c>
      <c r="B7" s="35"/>
      <c r="C7" s="35"/>
    </row>
    <row r="8" spans="1:3" ht="15.75">
      <c r="A8" s="36" t="s">
        <v>60</v>
      </c>
      <c r="B8" s="36"/>
      <c r="C8" s="36"/>
    </row>
    <row r="9" spans="1:3" ht="33" customHeight="1">
      <c r="A9" s="10" t="s">
        <v>16</v>
      </c>
      <c r="B9" s="10" t="s">
        <v>0</v>
      </c>
      <c r="C9" s="10" t="s">
        <v>1</v>
      </c>
    </row>
    <row r="10" spans="1:5" ht="15" customHeight="1">
      <c r="A10" s="37">
        <v>1</v>
      </c>
      <c r="B10" s="15" t="s">
        <v>18</v>
      </c>
      <c r="C10" s="40">
        <v>3.34</v>
      </c>
      <c r="D10" s="42"/>
      <c r="E10" s="43"/>
    </row>
    <row r="11" spans="1:5" ht="15">
      <c r="A11" s="38"/>
      <c r="B11" s="14" t="s">
        <v>19</v>
      </c>
      <c r="C11" s="41"/>
      <c r="D11" s="42"/>
      <c r="E11" s="43"/>
    </row>
    <row r="12" spans="1:5" ht="15">
      <c r="A12" s="38"/>
      <c r="B12" s="14" t="s">
        <v>20</v>
      </c>
      <c r="C12" s="41"/>
      <c r="D12" s="42"/>
      <c r="E12" s="43"/>
    </row>
    <row r="13" spans="1:5" ht="15">
      <c r="A13" s="38"/>
      <c r="B13" s="14" t="s">
        <v>21</v>
      </c>
      <c r="C13" s="41"/>
      <c r="D13" s="42"/>
      <c r="E13" s="43"/>
    </row>
    <row r="14" spans="1:5" ht="16.5" customHeight="1">
      <c r="A14" s="38"/>
      <c r="B14" s="14" t="s">
        <v>22</v>
      </c>
      <c r="C14" s="41"/>
      <c r="D14" s="42"/>
      <c r="E14" s="43"/>
    </row>
    <row r="15" spans="1:5" ht="15">
      <c r="A15" s="38"/>
      <c r="B15" s="14" t="s">
        <v>8</v>
      </c>
      <c r="C15" s="41"/>
      <c r="D15" s="42"/>
      <c r="E15" s="43"/>
    </row>
    <row r="16" spans="1:5" ht="15">
      <c r="A16" s="38"/>
      <c r="B16" s="14" t="s">
        <v>3</v>
      </c>
      <c r="C16" s="41"/>
      <c r="D16" s="42"/>
      <c r="E16" s="43"/>
    </row>
    <row r="17" spans="1:5" ht="15">
      <c r="A17" s="39"/>
      <c r="B17" s="14" t="s">
        <v>54</v>
      </c>
      <c r="C17" s="41"/>
      <c r="D17" s="42"/>
      <c r="E17" s="43"/>
    </row>
    <row r="18" spans="1:5" ht="14.25">
      <c r="A18" s="37">
        <v>2</v>
      </c>
      <c r="B18" s="15" t="s">
        <v>23</v>
      </c>
      <c r="C18" s="44">
        <v>1.75</v>
      </c>
      <c r="D18" s="42"/>
      <c r="E18" s="43"/>
    </row>
    <row r="19" spans="1:5" ht="30">
      <c r="A19" s="38"/>
      <c r="B19" s="14" t="s">
        <v>24</v>
      </c>
      <c r="C19" s="44"/>
      <c r="D19" s="42"/>
      <c r="E19" s="43"/>
    </row>
    <row r="20" spans="1:5" ht="15.75" customHeight="1">
      <c r="A20" s="38"/>
      <c r="B20" s="14" t="s">
        <v>25</v>
      </c>
      <c r="C20" s="44"/>
      <c r="D20" s="42"/>
      <c r="E20" s="43"/>
    </row>
    <row r="21" spans="1:5" ht="14.25" customHeight="1">
      <c r="A21" s="38"/>
      <c r="B21" s="14" t="s">
        <v>26</v>
      </c>
      <c r="C21" s="44"/>
      <c r="D21" s="42"/>
      <c r="E21" s="43"/>
    </row>
    <row r="22" spans="1:5" ht="15">
      <c r="A22" s="38"/>
      <c r="B22" s="14" t="s">
        <v>27</v>
      </c>
      <c r="C22" s="44"/>
      <c r="D22" s="42"/>
      <c r="E22" s="43"/>
    </row>
    <row r="23" spans="1:3" ht="15" customHeight="1">
      <c r="A23" s="37">
        <v>3</v>
      </c>
      <c r="B23" s="15" t="s">
        <v>28</v>
      </c>
      <c r="C23" s="40">
        <v>4.8</v>
      </c>
    </row>
    <row r="24" spans="1:3" ht="15">
      <c r="A24" s="38"/>
      <c r="B24" s="14" t="s">
        <v>29</v>
      </c>
      <c r="C24" s="41"/>
    </row>
    <row r="25" spans="1:3" ht="15">
      <c r="A25" s="38"/>
      <c r="B25" s="14" t="s">
        <v>30</v>
      </c>
      <c r="C25" s="41"/>
    </row>
    <row r="26" spans="1:3" ht="15">
      <c r="A26" s="38"/>
      <c r="B26" s="14" t="s">
        <v>31</v>
      </c>
      <c r="C26" s="41"/>
    </row>
    <row r="27" spans="1:3" ht="15">
      <c r="A27" s="39"/>
      <c r="B27" s="14" t="s">
        <v>32</v>
      </c>
      <c r="C27" s="45"/>
    </row>
    <row r="28" spans="1:3" ht="28.5">
      <c r="A28" s="37">
        <v>4</v>
      </c>
      <c r="B28" s="15" t="s">
        <v>35</v>
      </c>
      <c r="C28" s="40">
        <v>10.65</v>
      </c>
    </row>
    <row r="29" spans="1:3" ht="45">
      <c r="A29" s="38"/>
      <c r="B29" s="14" t="s">
        <v>36</v>
      </c>
      <c r="C29" s="41"/>
    </row>
    <row r="30" spans="1:3" ht="15">
      <c r="A30" s="38"/>
      <c r="B30" s="14" t="s">
        <v>37</v>
      </c>
      <c r="C30" s="41"/>
    </row>
    <row r="31" spans="1:3" ht="30">
      <c r="A31" s="38"/>
      <c r="B31" s="14" t="s">
        <v>38</v>
      </c>
      <c r="C31" s="41"/>
    </row>
    <row r="32" spans="1:3" ht="30">
      <c r="A32" s="39"/>
      <c r="B32" s="14" t="s">
        <v>44</v>
      </c>
      <c r="C32" s="45"/>
    </row>
    <row r="33" spans="1:3" ht="18" customHeight="1">
      <c r="A33" s="5">
        <v>5</v>
      </c>
      <c r="B33" s="15" t="s">
        <v>33</v>
      </c>
      <c r="C33" s="9">
        <f>0.94</f>
        <v>0.94</v>
      </c>
    </row>
    <row r="34" spans="1:3" ht="17.25" customHeight="1">
      <c r="A34" s="5">
        <v>6</v>
      </c>
      <c r="B34" s="15" t="s">
        <v>34</v>
      </c>
      <c r="C34" s="9">
        <f>0.26</f>
        <v>0.26</v>
      </c>
    </row>
    <row r="35" spans="1:3" ht="15.75" customHeight="1">
      <c r="A35" s="5">
        <v>7</v>
      </c>
      <c r="B35" s="15" t="s">
        <v>15</v>
      </c>
      <c r="C35" s="17">
        <f>0.94</f>
        <v>0.94</v>
      </c>
    </row>
    <row r="36" spans="1:3" ht="15.75" customHeight="1">
      <c r="A36" s="5">
        <v>8</v>
      </c>
      <c r="B36" s="15" t="s">
        <v>58</v>
      </c>
      <c r="C36" s="25">
        <v>0.96</v>
      </c>
    </row>
    <row r="37" spans="1:3" ht="15">
      <c r="A37" s="5">
        <v>9</v>
      </c>
      <c r="B37" s="15" t="s">
        <v>9</v>
      </c>
      <c r="C37" s="17">
        <f>0.66</f>
        <v>0.66</v>
      </c>
    </row>
    <row r="38" spans="1:3" ht="15">
      <c r="A38" s="5">
        <v>10</v>
      </c>
      <c r="B38" s="15" t="s">
        <v>14</v>
      </c>
      <c r="C38" s="17">
        <f>4.73+0.02+0.06+0.02+0.02+1.73+0.02+0.01</f>
        <v>6.609999999999998</v>
      </c>
    </row>
    <row r="39" spans="1:3" ht="15.75" customHeight="1">
      <c r="A39" s="5">
        <v>11</v>
      </c>
      <c r="B39" s="15" t="s">
        <v>43</v>
      </c>
      <c r="C39" s="9">
        <v>2.43</v>
      </c>
    </row>
    <row r="40" spans="1:5" ht="14.25">
      <c r="A40" s="46" t="s">
        <v>2</v>
      </c>
      <c r="B40" s="47"/>
      <c r="C40" s="8">
        <f>SUM(C10:C39)</f>
        <v>33.34</v>
      </c>
      <c r="D40" s="7"/>
      <c r="E40" s="7"/>
    </row>
    <row r="41" spans="1:3" ht="13.5" customHeight="1">
      <c r="A41" s="1"/>
      <c r="B41" s="2"/>
      <c r="C41" s="1"/>
    </row>
    <row r="42" spans="1:3" ht="15.75">
      <c r="A42" s="35" t="s">
        <v>12</v>
      </c>
      <c r="B42" s="35"/>
      <c r="C42" s="35"/>
    </row>
    <row r="43" spans="1:3" ht="15.75">
      <c r="A43" s="35" t="s">
        <v>61</v>
      </c>
      <c r="B43" s="35"/>
      <c r="C43" s="35"/>
    </row>
    <row r="44" spans="1:3" ht="14.25">
      <c r="A44" s="3" t="s">
        <v>16</v>
      </c>
      <c r="B44" s="3" t="s">
        <v>0</v>
      </c>
      <c r="C44" s="3" t="s">
        <v>10</v>
      </c>
    </row>
    <row r="45" spans="1:3" ht="15">
      <c r="A45" s="5">
        <v>1</v>
      </c>
      <c r="B45" s="6" t="s">
        <v>51</v>
      </c>
      <c r="C45" s="23">
        <v>131250</v>
      </c>
    </row>
    <row r="46" spans="1:3" ht="15">
      <c r="A46" s="5">
        <v>2</v>
      </c>
      <c r="B46" s="6" t="s">
        <v>52</v>
      </c>
      <c r="C46" s="23">
        <v>39960</v>
      </c>
    </row>
    <row r="47" spans="1:3" ht="15">
      <c r="A47" s="5">
        <v>3</v>
      </c>
      <c r="B47" s="6" t="s">
        <v>53</v>
      </c>
      <c r="C47" s="23">
        <v>5898</v>
      </c>
    </row>
    <row r="48" spans="1:3" ht="15">
      <c r="A48" s="5">
        <v>4</v>
      </c>
      <c r="B48" s="6" t="s">
        <v>13</v>
      </c>
      <c r="C48" s="23">
        <v>12000</v>
      </c>
    </row>
    <row r="49" spans="1:3" ht="15">
      <c r="A49" s="5">
        <v>5</v>
      </c>
      <c r="B49" s="6" t="s">
        <v>62</v>
      </c>
      <c r="C49" s="23">
        <v>45220.94</v>
      </c>
    </row>
    <row r="50" spans="1:3" ht="15">
      <c r="A50" s="5">
        <v>6</v>
      </c>
      <c r="B50" s="6" t="s">
        <v>63</v>
      </c>
      <c r="C50" s="23">
        <v>200000</v>
      </c>
    </row>
    <row r="51" spans="1:3" ht="15">
      <c r="A51" s="5">
        <v>7</v>
      </c>
      <c r="B51" s="6" t="s">
        <v>64</v>
      </c>
      <c r="C51" s="23">
        <v>582030</v>
      </c>
    </row>
    <row r="52" spans="1:3" ht="13.5" customHeight="1">
      <c r="A52" s="48" t="s">
        <v>2</v>
      </c>
      <c r="B52" s="48"/>
      <c r="C52" s="12">
        <f>SUM(C45:C51)</f>
        <v>1016358.94</v>
      </c>
    </row>
    <row r="53" spans="1:3" ht="15.75">
      <c r="A53" s="4"/>
      <c r="B53" s="4"/>
      <c r="C53" s="1"/>
    </row>
    <row r="54" spans="1:3" ht="30.75" customHeight="1">
      <c r="A54" s="49" t="s">
        <v>11</v>
      </c>
      <c r="B54" s="49"/>
      <c r="C54" s="49"/>
    </row>
    <row r="55" spans="1:3" ht="15.75">
      <c r="A55" s="4"/>
      <c r="B55" s="4"/>
      <c r="C55" s="1"/>
    </row>
    <row r="56" spans="1:3" ht="16.5" customHeight="1">
      <c r="A56" s="50" t="s">
        <v>69</v>
      </c>
      <c r="B56" s="50"/>
      <c r="C56" s="50"/>
    </row>
    <row r="57" spans="1:3" ht="12.75">
      <c r="A57" s="1"/>
      <c r="B57" s="1"/>
      <c r="C57" s="1"/>
    </row>
    <row r="58" spans="1:3" ht="20.25" customHeight="1">
      <c r="A58" s="51" t="s">
        <v>50</v>
      </c>
      <c r="B58" s="51"/>
      <c r="C58" s="51"/>
    </row>
    <row r="59" spans="1:3" ht="41.25" customHeight="1">
      <c r="A59" s="51" t="s">
        <v>46</v>
      </c>
      <c r="B59" s="51"/>
      <c r="C59" s="51"/>
    </row>
    <row r="60" spans="1:3" ht="12.75">
      <c r="A60" s="1"/>
      <c r="B60" s="1"/>
      <c r="C60" s="1"/>
    </row>
    <row r="61" spans="1:3" ht="12.75" customHeight="1">
      <c r="A61" s="33" t="s">
        <v>57</v>
      </c>
      <c r="B61" s="33"/>
      <c r="C61" s="33"/>
    </row>
    <row r="62" spans="1:3" ht="27.75" customHeight="1">
      <c r="A62" s="33"/>
      <c r="B62" s="33"/>
      <c r="C62" s="33"/>
    </row>
    <row r="63" spans="1:3" ht="12.75">
      <c r="A63" s="1"/>
      <c r="B63" s="1"/>
      <c r="C63" s="1"/>
    </row>
  </sheetData>
  <sheetProtection/>
  <mergeCells count="28">
    <mergeCell ref="A43:C43"/>
    <mergeCell ref="A52:B52"/>
    <mergeCell ref="A54:C54"/>
    <mergeCell ref="A56:C56"/>
    <mergeCell ref="A58:C58"/>
    <mergeCell ref="A59:C59"/>
    <mergeCell ref="A23:A27"/>
    <mergeCell ref="C23:C27"/>
    <mergeCell ref="A28:A32"/>
    <mergeCell ref="C28:C32"/>
    <mergeCell ref="A40:B40"/>
    <mergeCell ref="A42:C42"/>
    <mergeCell ref="D10:D17"/>
    <mergeCell ref="E10:E17"/>
    <mergeCell ref="A18:A22"/>
    <mergeCell ref="C18:C22"/>
    <mergeCell ref="D18:D22"/>
    <mergeCell ref="E18:E22"/>
    <mergeCell ref="A61:C62"/>
    <mergeCell ref="B1:C1"/>
    <mergeCell ref="B2:C2"/>
    <mergeCell ref="B3:C3"/>
    <mergeCell ref="B4:C4"/>
    <mergeCell ref="B5:C5"/>
    <mergeCell ref="A7:C7"/>
    <mergeCell ref="A8:C8"/>
    <mergeCell ref="A10:A17"/>
    <mergeCell ref="C10:C17"/>
  </mergeCells>
  <printOptions/>
  <pageMargins left="0" right="0.1968503937007874" top="0.1968503937007874" bottom="0.1968503937007874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46">
      <selection activeCell="G51" sqref="G51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34" t="s">
        <v>4</v>
      </c>
      <c r="C1" s="34"/>
    </row>
    <row r="2" spans="2:3" ht="15">
      <c r="B2" s="34" t="s">
        <v>5</v>
      </c>
      <c r="C2" s="34"/>
    </row>
    <row r="3" spans="2:3" ht="15">
      <c r="B3" s="34" t="s">
        <v>6</v>
      </c>
      <c r="C3" s="34"/>
    </row>
    <row r="4" spans="2:3" ht="15">
      <c r="B4" s="34" t="s">
        <v>7</v>
      </c>
      <c r="C4" s="34"/>
    </row>
    <row r="5" spans="2:3" ht="15">
      <c r="B5" s="34" t="s">
        <v>39</v>
      </c>
      <c r="C5" s="34"/>
    </row>
    <row r="6" spans="2:3" ht="15">
      <c r="B6" s="1"/>
      <c r="C6" s="13"/>
    </row>
    <row r="7" spans="1:3" ht="15.75">
      <c r="A7" s="35" t="s">
        <v>45</v>
      </c>
      <c r="B7" s="35"/>
      <c r="C7" s="35"/>
    </row>
    <row r="8" spans="1:3" ht="15.75">
      <c r="A8" s="36" t="s">
        <v>60</v>
      </c>
      <c r="B8" s="36"/>
      <c r="C8" s="36"/>
    </row>
    <row r="9" spans="1:3" ht="33" customHeight="1">
      <c r="A9" s="10" t="s">
        <v>16</v>
      </c>
      <c r="B9" s="10" t="s">
        <v>0</v>
      </c>
      <c r="C9" s="10" t="s">
        <v>1</v>
      </c>
    </row>
    <row r="10" spans="1:5" ht="15" customHeight="1">
      <c r="A10" s="37">
        <v>1</v>
      </c>
      <c r="B10" s="15" t="s">
        <v>18</v>
      </c>
      <c r="C10" s="40">
        <v>3.3</v>
      </c>
      <c r="D10" s="42"/>
      <c r="E10" s="43"/>
    </row>
    <row r="11" spans="1:5" ht="15">
      <c r="A11" s="38"/>
      <c r="B11" s="14" t="s">
        <v>19</v>
      </c>
      <c r="C11" s="41"/>
      <c r="D11" s="42"/>
      <c r="E11" s="43"/>
    </row>
    <row r="12" spans="1:5" ht="15">
      <c r="A12" s="38"/>
      <c r="B12" s="14" t="s">
        <v>20</v>
      </c>
      <c r="C12" s="41"/>
      <c r="D12" s="42"/>
      <c r="E12" s="43"/>
    </row>
    <row r="13" spans="1:5" ht="15">
      <c r="A13" s="38"/>
      <c r="B13" s="14" t="s">
        <v>21</v>
      </c>
      <c r="C13" s="41"/>
      <c r="D13" s="42"/>
      <c r="E13" s="43"/>
    </row>
    <row r="14" spans="1:5" ht="16.5" customHeight="1">
      <c r="A14" s="38"/>
      <c r="B14" s="14" t="s">
        <v>22</v>
      </c>
      <c r="C14" s="41"/>
      <c r="D14" s="42"/>
      <c r="E14" s="43"/>
    </row>
    <row r="15" spans="1:5" ht="15">
      <c r="A15" s="38"/>
      <c r="B15" s="14" t="s">
        <v>8</v>
      </c>
      <c r="C15" s="41"/>
      <c r="D15" s="42"/>
      <c r="E15" s="43"/>
    </row>
    <row r="16" spans="1:5" ht="15">
      <c r="A16" s="38"/>
      <c r="B16" s="14" t="s">
        <v>3</v>
      </c>
      <c r="C16" s="41"/>
      <c r="D16" s="42"/>
      <c r="E16" s="43"/>
    </row>
    <row r="17" spans="1:5" ht="15">
      <c r="A17" s="39"/>
      <c r="B17" s="14" t="s">
        <v>54</v>
      </c>
      <c r="C17" s="41"/>
      <c r="D17" s="42"/>
      <c r="E17" s="43"/>
    </row>
    <row r="18" spans="1:5" ht="14.25">
      <c r="A18" s="37">
        <v>2</v>
      </c>
      <c r="B18" s="15" t="s">
        <v>23</v>
      </c>
      <c r="C18" s="44">
        <v>1.73</v>
      </c>
      <c r="D18" s="42"/>
      <c r="E18" s="43"/>
    </row>
    <row r="19" spans="1:5" ht="30">
      <c r="A19" s="38"/>
      <c r="B19" s="14" t="s">
        <v>24</v>
      </c>
      <c r="C19" s="44"/>
      <c r="D19" s="42"/>
      <c r="E19" s="43"/>
    </row>
    <row r="20" spans="1:5" ht="15.75" customHeight="1">
      <c r="A20" s="38"/>
      <c r="B20" s="14" t="s">
        <v>25</v>
      </c>
      <c r="C20" s="44"/>
      <c r="D20" s="42"/>
      <c r="E20" s="43"/>
    </row>
    <row r="21" spans="1:5" ht="14.25" customHeight="1">
      <c r="A21" s="38"/>
      <c r="B21" s="14" t="s">
        <v>26</v>
      </c>
      <c r="C21" s="44"/>
      <c r="D21" s="42"/>
      <c r="E21" s="43"/>
    </row>
    <row r="22" spans="1:5" ht="15">
      <c r="A22" s="38"/>
      <c r="B22" s="14" t="s">
        <v>27</v>
      </c>
      <c r="C22" s="44"/>
      <c r="D22" s="42"/>
      <c r="E22" s="43"/>
    </row>
    <row r="23" spans="1:3" ht="15" customHeight="1">
      <c r="A23" s="37">
        <v>3</v>
      </c>
      <c r="B23" s="15" t="s">
        <v>28</v>
      </c>
      <c r="C23" s="40">
        <f>4.42+0.01+0.26+0.05</f>
        <v>4.739999999999999</v>
      </c>
    </row>
    <row r="24" spans="1:3" ht="15">
      <c r="A24" s="38"/>
      <c r="B24" s="14" t="s">
        <v>29</v>
      </c>
      <c r="C24" s="41"/>
    </row>
    <row r="25" spans="1:3" ht="15">
      <c r="A25" s="38"/>
      <c r="B25" s="14" t="s">
        <v>30</v>
      </c>
      <c r="C25" s="41"/>
    </row>
    <row r="26" spans="1:3" ht="15">
      <c r="A26" s="38"/>
      <c r="B26" s="14" t="s">
        <v>31</v>
      </c>
      <c r="C26" s="41"/>
    </row>
    <row r="27" spans="1:3" ht="15">
      <c r="A27" s="39"/>
      <c r="B27" s="14" t="s">
        <v>32</v>
      </c>
      <c r="C27" s="45"/>
    </row>
    <row r="28" spans="1:3" ht="28.5">
      <c r="A28" s="37">
        <v>4</v>
      </c>
      <c r="B28" s="15" t="s">
        <v>35</v>
      </c>
      <c r="C28" s="40">
        <v>9.26</v>
      </c>
    </row>
    <row r="29" spans="1:3" ht="45">
      <c r="A29" s="38"/>
      <c r="B29" s="14" t="s">
        <v>36</v>
      </c>
      <c r="C29" s="41"/>
    </row>
    <row r="30" spans="1:3" ht="15">
      <c r="A30" s="38"/>
      <c r="B30" s="14" t="s">
        <v>37</v>
      </c>
      <c r="C30" s="41"/>
    </row>
    <row r="31" spans="1:3" ht="30">
      <c r="A31" s="38"/>
      <c r="B31" s="14" t="s">
        <v>38</v>
      </c>
      <c r="C31" s="41"/>
    </row>
    <row r="32" spans="1:3" ht="30">
      <c r="A32" s="39"/>
      <c r="B32" s="14" t="s">
        <v>44</v>
      </c>
      <c r="C32" s="45"/>
    </row>
    <row r="33" spans="1:3" ht="18" customHeight="1">
      <c r="A33" s="5">
        <v>5</v>
      </c>
      <c r="B33" s="15" t="s">
        <v>33</v>
      </c>
      <c r="C33" s="9">
        <f>0.93</f>
        <v>0.93</v>
      </c>
    </row>
    <row r="34" spans="1:3" ht="17.25" customHeight="1">
      <c r="A34" s="5">
        <v>6</v>
      </c>
      <c r="B34" s="15" t="s">
        <v>34</v>
      </c>
      <c r="C34" s="9">
        <f>0.26</f>
        <v>0.26</v>
      </c>
    </row>
    <row r="35" spans="1:3" ht="15.75" customHeight="1">
      <c r="A35" s="5">
        <v>7</v>
      </c>
      <c r="B35" s="15" t="s">
        <v>15</v>
      </c>
      <c r="C35" s="16">
        <f>0.93</f>
        <v>0.93</v>
      </c>
    </row>
    <row r="36" spans="1:3" ht="15.75" customHeight="1">
      <c r="A36" s="5">
        <v>8</v>
      </c>
      <c r="B36" s="15" t="s">
        <v>58</v>
      </c>
      <c r="C36" s="22">
        <v>0.95</v>
      </c>
    </row>
    <row r="37" spans="1:3" ht="15">
      <c r="A37" s="5">
        <v>9</v>
      </c>
      <c r="B37" s="15" t="s">
        <v>9</v>
      </c>
      <c r="C37" s="16">
        <f>0.66</f>
        <v>0.66</v>
      </c>
    </row>
    <row r="38" spans="1:3" ht="15">
      <c r="A38" s="5">
        <v>10</v>
      </c>
      <c r="B38" s="15" t="s">
        <v>14</v>
      </c>
      <c r="C38" s="16">
        <f>3.63+1.1+0.02+0.06+0.02+0.02+1.73+0.02+0.01</f>
        <v>6.609999999999998</v>
      </c>
    </row>
    <row r="39" spans="1:3" ht="15.75" customHeight="1">
      <c r="A39" s="5">
        <v>11</v>
      </c>
      <c r="B39" s="15" t="s">
        <v>43</v>
      </c>
      <c r="C39" s="9">
        <v>2.43</v>
      </c>
    </row>
    <row r="40" spans="1:5" ht="14.25">
      <c r="A40" s="46" t="s">
        <v>2</v>
      </c>
      <c r="B40" s="47"/>
      <c r="C40" s="8">
        <f>SUM(C10:C39)</f>
        <v>31.799999999999997</v>
      </c>
      <c r="D40" s="7"/>
      <c r="E40" s="7"/>
    </row>
    <row r="41" spans="1:3" ht="13.5" customHeight="1">
      <c r="A41" s="1"/>
      <c r="B41" s="2"/>
      <c r="C41" s="1"/>
    </row>
    <row r="42" spans="1:3" ht="15.75">
      <c r="A42" s="35" t="s">
        <v>12</v>
      </c>
      <c r="B42" s="35"/>
      <c r="C42" s="35"/>
    </row>
    <row r="43" spans="1:3" ht="15.75">
      <c r="A43" s="35" t="s">
        <v>61</v>
      </c>
      <c r="B43" s="35"/>
      <c r="C43" s="35"/>
    </row>
    <row r="44" spans="1:3" ht="14.25">
      <c r="A44" s="3" t="s">
        <v>16</v>
      </c>
      <c r="B44" s="3" t="s">
        <v>0</v>
      </c>
      <c r="C44" s="3" t="s">
        <v>10</v>
      </c>
    </row>
    <row r="45" spans="1:3" ht="15">
      <c r="A45" s="5">
        <v>1</v>
      </c>
      <c r="B45" s="6" t="s">
        <v>51</v>
      </c>
      <c r="C45" s="23">
        <v>131250</v>
      </c>
    </row>
    <row r="46" spans="1:3" ht="15">
      <c r="A46" s="5">
        <v>2</v>
      </c>
      <c r="B46" s="6" t="s">
        <v>52</v>
      </c>
      <c r="C46" s="23">
        <v>39960</v>
      </c>
    </row>
    <row r="47" spans="1:3" ht="15">
      <c r="A47" s="5">
        <v>3</v>
      </c>
      <c r="B47" s="6" t="s">
        <v>53</v>
      </c>
      <c r="C47" s="23">
        <v>5898</v>
      </c>
    </row>
    <row r="48" spans="1:3" ht="15">
      <c r="A48" s="5">
        <v>4</v>
      </c>
      <c r="B48" s="6" t="s">
        <v>13</v>
      </c>
      <c r="C48" s="23">
        <v>12000</v>
      </c>
    </row>
    <row r="49" spans="1:3" ht="15">
      <c r="A49" s="5">
        <v>5</v>
      </c>
      <c r="B49" s="6" t="s">
        <v>62</v>
      </c>
      <c r="C49" s="23">
        <v>45861.16</v>
      </c>
    </row>
    <row r="50" spans="1:3" ht="15">
      <c r="A50" s="5">
        <v>6</v>
      </c>
      <c r="B50" s="6" t="s">
        <v>67</v>
      </c>
      <c r="C50" s="23">
        <v>5000</v>
      </c>
    </row>
    <row r="51" spans="1:3" ht="15">
      <c r="A51" s="5">
        <v>7</v>
      </c>
      <c r="B51" s="6" t="s">
        <v>66</v>
      </c>
      <c r="C51" s="23">
        <v>1164060</v>
      </c>
    </row>
    <row r="52" spans="1:3" ht="13.5" customHeight="1">
      <c r="A52" s="48" t="s">
        <v>2</v>
      </c>
      <c r="B52" s="48"/>
      <c r="C52" s="12">
        <f>SUM(C45:C51)</f>
        <v>1404029.16</v>
      </c>
    </row>
    <row r="53" spans="1:3" ht="15.75">
      <c r="A53" s="4"/>
      <c r="B53" s="4"/>
      <c r="C53" s="1"/>
    </row>
    <row r="54" spans="1:3" ht="30.75" customHeight="1">
      <c r="A54" s="49" t="s">
        <v>11</v>
      </c>
      <c r="B54" s="49"/>
      <c r="C54" s="49"/>
    </row>
    <row r="55" spans="1:3" ht="15.75">
      <c r="A55" s="4"/>
      <c r="B55" s="4"/>
      <c r="C55" s="1"/>
    </row>
    <row r="56" spans="1:3" ht="16.5" customHeight="1">
      <c r="A56" s="50" t="s">
        <v>68</v>
      </c>
      <c r="B56" s="50"/>
      <c r="C56" s="50"/>
    </row>
    <row r="57" spans="1:3" ht="12.75">
      <c r="A57" s="1"/>
      <c r="B57" s="1"/>
      <c r="C57" s="1"/>
    </row>
    <row r="58" spans="1:3" ht="20.25" customHeight="1">
      <c r="A58" s="51" t="s">
        <v>50</v>
      </c>
      <c r="B58" s="51"/>
      <c r="C58" s="51"/>
    </row>
    <row r="59" spans="1:3" ht="40.5" customHeight="1">
      <c r="A59" s="51" t="s">
        <v>47</v>
      </c>
      <c r="B59" s="51"/>
      <c r="C59" s="51"/>
    </row>
    <row r="60" spans="1:3" ht="12.75">
      <c r="A60" s="1"/>
      <c r="B60" s="1"/>
      <c r="C60" s="1"/>
    </row>
    <row r="61" spans="1:3" ht="12.75" customHeight="1">
      <c r="A61" s="33" t="s">
        <v>57</v>
      </c>
      <c r="B61" s="33"/>
      <c r="C61" s="33"/>
    </row>
    <row r="62" spans="1:3" ht="32.25" customHeight="1">
      <c r="A62" s="33"/>
      <c r="B62" s="33"/>
      <c r="C62" s="33"/>
    </row>
    <row r="63" spans="1:3" ht="12.75">
      <c r="A63" s="1"/>
      <c r="B63" s="1"/>
      <c r="C63" s="1"/>
    </row>
  </sheetData>
  <sheetProtection/>
  <mergeCells count="28">
    <mergeCell ref="A43:C43"/>
    <mergeCell ref="A52:B52"/>
    <mergeCell ref="A54:C54"/>
    <mergeCell ref="A56:C56"/>
    <mergeCell ref="A58:C58"/>
    <mergeCell ref="A59:C59"/>
    <mergeCell ref="A23:A27"/>
    <mergeCell ref="C23:C27"/>
    <mergeCell ref="A28:A32"/>
    <mergeCell ref="C28:C32"/>
    <mergeCell ref="A40:B40"/>
    <mergeCell ref="A42:C42"/>
    <mergeCell ref="D10:D17"/>
    <mergeCell ref="E10:E17"/>
    <mergeCell ref="A18:A22"/>
    <mergeCell ref="C18:C22"/>
    <mergeCell ref="D18:D22"/>
    <mergeCell ref="E18:E22"/>
    <mergeCell ref="A61:C62"/>
    <mergeCell ref="B1:C1"/>
    <mergeCell ref="B2:C2"/>
    <mergeCell ref="B3:C3"/>
    <mergeCell ref="B4:C4"/>
    <mergeCell ref="B5:C5"/>
    <mergeCell ref="A7:C7"/>
    <mergeCell ref="A8:C8"/>
    <mergeCell ref="A10:A17"/>
    <mergeCell ref="C10:C17"/>
  </mergeCells>
  <printOptions/>
  <pageMargins left="0" right="0.1968503937007874" top="0.1968503937007874" bottom="0.1968503937007874" header="0.31496062992125984" footer="0.31496062992125984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10" sqref="D10:D17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34" t="s">
        <v>4</v>
      </c>
      <c r="C1" s="34"/>
    </row>
    <row r="2" spans="2:3" ht="15">
      <c r="B2" s="34" t="s">
        <v>5</v>
      </c>
      <c r="C2" s="34"/>
    </row>
    <row r="3" spans="2:3" ht="15">
      <c r="B3" s="34" t="s">
        <v>6</v>
      </c>
      <c r="C3" s="34"/>
    </row>
    <row r="4" spans="2:3" ht="15">
      <c r="B4" s="34" t="s">
        <v>7</v>
      </c>
      <c r="C4" s="34"/>
    </row>
    <row r="5" spans="2:3" ht="15">
      <c r="B5" s="34" t="s">
        <v>17</v>
      </c>
      <c r="C5" s="34"/>
    </row>
    <row r="6" spans="2:3" ht="15">
      <c r="B6" s="1"/>
      <c r="C6" s="13"/>
    </row>
    <row r="7" spans="1:3" ht="15.75">
      <c r="A7" s="35" t="s">
        <v>45</v>
      </c>
      <c r="B7" s="35"/>
      <c r="C7" s="35"/>
    </row>
    <row r="8" spans="1:3" ht="15.75">
      <c r="A8" s="36" t="s">
        <v>60</v>
      </c>
      <c r="B8" s="36"/>
      <c r="C8" s="36"/>
    </row>
    <row r="9" spans="1:3" ht="33" customHeight="1">
      <c r="A9" s="10" t="s">
        <v>16</v>
      </c>
      <c r="B9" s="10" t="s">
        <v>0</v>
      </c>
      <c r="C9" s="10" t="s">
        <v>1</v>
      </c>
    </row>
    <row r="10" spans="1:5" ht="15" customHeight="1">
      <c r="A10" s="37">
        <v>1</v>
      </c>
      <c r="B10" s="15" t="s">
        <v>18</v>
      </c>
      <c r="C10" s="40">
        <v>3.3</v>
      </c>
      <c r="D10" s="42"/>
      <c r="E10" s="43"/>
    </row>
    <row r="11" spans="1:5" ht="15">
      <c r="A11" s="38"/>
      <c r="B11" s="14" t="s">
        <v>19</v>
      </c>
      <c r="C11" s="41"/>
      <c r="D11" s="42"/>
      <c r="E11" s="43"/>
    </row>
    <row r="12" spans="1:5" ht="15">
      <c r="A12" s="38"/>
      <c r="B12" s="14" t="s">
        <v>20</v>
      </c>
      <c r="C12" s="41"/>
      <c r="D12" s="42"/>
      <c r="E12" s="43"/>
    </row>
    <row r="13" spans="1:5" ht="15">
      <c r="A13" s="38"/>
      <c r="B13" s="14" t="s">
        <v>21</v>
      </c>
      <c r="C13" s="41"/>
      <c r="D13" s="42"/>
      <c r="E13" s="43"/>
    </row>
    <row r="14" spans="1:5" ht="16.5" customHeight="1">
      <c r="A14" s="38"/>
      <c r="B14" s="14" t="s">
        <v>22</v>
      </c>
      <c r="C14" s="41"/>
      <c r="D14" s="42"/>
      <c r="E14" s="43"/>
    </row>
    <row r="15" spans="1:5" ht="15">
      <c r="A15" s="38"/>
      <c r="B15" s="14" t="s">
        <v>8</v>
      </c>
      <c r="C15" s="41"/>
      <c r="D15" s="42"/>
      <c r="E15" s="43"/>
    </row>
    <row r="16" spans="1:5" ht="15">
      <c r="A16" s="38"/>
      <c r="B16" s="14" t="s">
        <v>3</v>
      </c>
      <c r="C16" s="41"/>
      <c r="D16" s="42"/>
      <c r="E16" s="43"/>
    </row>
    <row r="17" spans="1:5" ht="15">
      <c r="A17" s="39"/>
      <c r="B17" s="14" t="s">
        <v>54</v>
      </c>
      <c r="C17" s="41"/>
      <c r="D17" s="42"/>
      <c r="E17" s="43"/>
    </row>
    <row r="18" spans="1:5" ht="14.25">
      <c r="A18" s="37">
        <v>2</v>
      </c>
      <c r="B18" s="15" t="s">
        <v>23</v>
      </c>
      <c r="C18" s="44">
        <v>1.73</v>
      </c>
      <c r="D18" s="42"/>
      <c r="E18" s="43"/>
    </row>
    <row r="19" spans="1:5" ht="30">
      <c r="A19" s="38"/>
      <c r="B19" s="14" t="s">
        <v>24</v>
      </c>
      <c r="C19" s="44"/>
      <c r="D19" s="42"/>
      <c r="E19" s="43"/>
    </row>
    <row r="20" spans="1:5" ht="15.75" customHeight="1">
      <c r="A20" s="38"/>
      <c r="B20" s="14" t="s">
        <v>25</v>
      </c>
      <c r="C20" s="44"/>
      <c r="D20" s="42"/>
      <c r="E20" s="43"/>
    </row>
    <row r="21" spans="1:5" ht="14.25" customHeight="1">
      <c r="A21" s="38"/>
      <c r="B21" s="14" t="s">
        <v>26</v>
      </c>
      <c r="C21" s="44"/>
      <c r="D21" s="42"/>
      <c r="E21" s="43"/>
    </row>
    <row r="22" spans="1:5" ht="15">
      <c r="A22" s="38"/>
      <c r="B22" s="14" t="s">
        <v>27</v>
      </c>
      <c r="C22" s="44"/>
      <c r="D22" s="42"/>
      <c r="E22" s="43"/>
    </row>
    <row r="23" spans="1:3" ht="15" customHeight="1">
      <c r="A23" s="37">
        <v>3</v>
      </c>
      <c r="B23" s="15" t="s">
        <v>28</v>
      </c>
      <c r="C23" s="40">
        <f>4.42+0.01+0.26+0.05</f>
        <v>4.739999999999999</v>
      </c>
    </row>
    <row r="24" spans="1:3" ht="15">
      <c r="A24" s="38"/>
      <c r="B24" s="14" t="s">
        <v>29</v>
      </c>
      <c r="C24" s="41"/>
    </row>
    <row r="25" spans="1:3" ht="15">
      <c r="A25" s="38"/>
      <c r="B25" s="14" t="s">
        <v>30</v>
      </c>
      <c r="C25" s="41"/>
    </row>
    <row r="26" spans="1:3" ht="15">
      <c r="A26" s="38"/>
      <c r="B26" s="14" t="s">
        <v>31</v>
      </c>
      <c r="C26" s="41"/>
    </row>
    <row r="27" spans="1:3" ht="15">
      <c r="A27" s="39"/>
      <c r="B27" s="14" t="s">
        <v>32</v>
      </c>
      <c r="C27" s="45"/>
    </row>
    <row r="28" spans="1:3" ht="28.5">
      <c r="A28" s="37">
        <v>4</v>
      </c>
      <c r="B28" s="15" t="s">
        <v>35</v>
      </c>
      <c r="C28" s="40">
        <v>10.85</v>
      </c>
    </row>
    <row r="29" spans="1:3" ht="45">
      <c r="A29" s="38"/>
      <c r="B29" s="14" t="s">
        <v>36</v>
      </c>
      <c r="C29" s="41"/>
    </row>
    <row r="30" spans="1:3" ht="15">
      <c r="A30" s="38"/>
      <c r="B30" s="14" t="s">
        <v>37</v>
      </c>
      <c r="C30" s="41"/>
    </row>
    <row r="31" spans="1:3" ht="30">
      <c r="A31" s="38"/>
      <c r="B31" s="14" t="s">
        <v>38</v>
      </c>
      <c r="C31" s="41"/>
    </row>
    <row r="32" spans="1:3" ht="30">
      <c r="A32" s="39"/>
      <c r="B32" s="14" t="s">
        <v>44</v>
      </c>
      <c r="C32" s="45"/>
    </row>
    <row r="33" spans="1:3" ht="18" customHeight="1">
      <c r="A33" s="5">
        <v>5</v>
      </c>
      <c r="B33" s="15" t="s">
        <v>33</v>
      </c>
      <c r="C33" s="9">
        <f>0.93</f>
        <v>0.93</v>
      </c>
    </row>
    <row r="34" spans="1:3" ht="17.25" customHeight="1">
      <c r="A34" s="5">
        <v>6</v>
      </c>
      <c r="B34" s="15" t="s">
        <v>34</v>
      </c>
      <c r="C34" s="9">
        <v>0.26</v>
      </c>
    </row>
    <row r="35" spans="1:3" ht="15.75" customHeight="1">
      <c r="A35" s="5">
        <v>7</v>
      </c>
      <c r="B35" s="15" t="s">
        <v>15</v>
      </c>
      <c r="C35" s="20">
        <f>0.93</f>
        <v>0.93</v>
      </c>
    </row>
    <row r="36" spans="1:3" ht="15.75" customHeight="1">
      <c r="A36" s="5">
        <v>8</v>
      </c>
      <c r="B36" s="15" t="s">
        <v>58</v>
      </c>
      <c r="C36" s="24">
        <v>0.95</v>
      </c>
    </row>
    <row r="37" spans="1:3" ht="15">
      <c r="A37" s="5">
        <v>9</v>
      </c>
      <c r="B37" s="15" t="s">
        <v>9</v>
      </c>
      <c r="C37" s="20">
        <f>0.66</f>
        <v>0.66</v>
      </c>
    </row>
    <row r="38" spans="1:3" ht="15">
      <c r="A38" s="5">
        <v>10</v>
      </c>
      <c r="B38" s="15" t="s">
        <v>14</v>
      </c>
      <c r="C38" s="20">
        <f>3.63+1.1+0.02+0.06+0.02+0.02+1.73+0.02+0.01</f>
        <v>6.609999999999998</v>
      </c>
    </row>
    <row r="39" spans="1:3" ht="15.75" customHeight="1">
      <c r="A39" s="5">
        <v>11</v>
      </c>
      <c r="B39" s="15" t="s">
        <v>43</v>
      </c>
      <c r="C39" s="9">
        <v>2.43</v>
      </c>
    </row>
    <row r="40" spans="1:5" ht="14.25">
      <c r="A40" s="46" t="s">
        <v>2</v>
      </c>
      <c r="B40" s="47"/>
      <c r="C40" s="8">
        <f>SUM(C10:C39)</f>
        <v>33.38999999999999</v>
      </c>
      <c r="D40" s="7"/>
      <c r="E40" s="7"/>
    </row>
    <row r="41" spans="1:3" ht="13.5" customHeight="1">
      <c r="A41" s="1"/>
      <c r="B41" s="2"/>
      <c r="C41" s="1"/>
    </row>
    <row r="42" spans="1:3" ht="15.75">
      <c r="A42" s="35" t="s">
        <v>12</v>
      </c>
      <c r="B42" s="35"/>
      <c r="C42" s="35"/>
    </row>
    <row r="43" spans="1:3" ht="15.75">
      <c r="A43" s="35" t="s">
        <v>61</v>
      </c>
      <c r="B43" s="35"/>
      <c r="C43" s="35"/>
    </row>
    <row r="44" spans="1:3" ht="14.25">
      <c r="A44" s="3" t="s">
        <v>16</v>
      </c>
      <c r="B44" s="3" t="s">
        <v>0</v>
      </c>
      <c r="C44" s="3" t="s">
        <v>10</v>
      </c>
    </row>
    <row r="45" spans="1:3" ht="15">
      <c r="A45" s="5">
        <v>1</v>
      </c>
      <c r="B45" s="6" t="s">
        <v>55</v>
      </c>
      <c r="C45" s="11">
        <v>131250</v>
      </c>
    </row>
    <row r="46" spans="1:3" ht="15">
      <c r="A46" s="5">
        <v>2</v>
      </c>
      <c r="B46" s="6" t="s">
        <v>52</v>
      </c>
      <c r="C46" s="11">
        <v>39960</v>
      </c>
    </row>
    <row r="47" spans="1:3" ht="15">
      <c r="A47" s="5">
        <v>3</v>
      </c>
      <c r="B47" s="6" t="s">
        <v>56</v>
      </c>
      <c r="C47" s="11">
        <v>5898</v>
      </c>
    </row>
    <row r="48" spans="1:3" ht="15">
      <c r="A48" s="5">
        <v>4</v>
      </c>
      <c r="B48" s="6" t="s">
        <v>13</v>
      </c>
      <c r="C48" s="11">
        <v>12000</v>
      </c>
    </row>
    <row r="49" spans="1:3" ht="15">
      <c r="A49" s="5">
        <v>5</v>
      </c>
      <c r="B49" s="6" t="s">
        <v>62</v>
      </c>
      <c r="C49" s="11">
        <v>45818.48</v>
      </c>
    </row>
    <row r="50" spans="1:3" ht="15">
      <c r="A50" s="5">
        <v>6</v>
      </c>
      <c r="B50" s="6" t="s">
        <v>63</v>
      </c>
      <c r="C50" s="11">
        <v>200000</v>
      </c>
    </row>
    <row r="51" spans="1:3" ht="15">
      <c r="A51" s="5">
        <v>7</v>
      </c>
      <c r="B51" s="6" t="s">
        <v>64</v>
      </c>
      <c r="C51" s="11">
        <v>582030</v>
      </c>
    </row>
    <row r="52" spans="1:3" ht="13.5" customHeight="1">
      <c r="A52" s="48" t="s">
        <v>2</v>
      </c>
      <c r="B52" s="48"/>
      <c r="C52" s="12">
        <f>SUM(C45:C51)</f>
        <v>1016956.48</v>
      </c>
    </row>
    <row r="53" spans="1:3" ht="15.75">
      <c r="A53" s="4"/>
      <c r="B53" s="4"/>
      <c r="C53" s="1"/>
    </row>
    <row r="54" spans="1:3" ht="30.75" customHeight="1">
      <c r="A54" s="49" t="s">
        <v>11</v>
      </c>
      <c r="B54" s="49"/>
      <c r="C54" s="49"/>
    </row>
    <row r="55" spans="1:3" ht="15.75">
      <c r="A55" s="4"/>
      <c r="B55" s="4"/>
      <c r="C55" s="1"/>
    </row>
    <row r="56" spans="1:3" ht="16.5" customHeight="1">
      <c r="A56" s="50" t="s">
        <v>65</v>
      </c>
      <c r="B56" s="50"/>
      <c r="C56" s="50"/>
    </row>
    <row r="57" spans="1:3" ht="12.75">
      <c r="A57" s="1"/>
      <c r="B57" s="1"/>
      <c r="C57" s="1"/>
    </row>
    <row r="58" spans="1:3" ht="20.25" customHeight="1">
      <c r="A58" s="51" t="s">
        <v>50</v>
      </c>
      <c r="B58" s="51"/>
      <c r="C58" s="51"/>
    </row>
    <row r="59" spans="1:3" ht="39" customHeight="1">
      <c r="A59" s="51" t="s">
        <v>46</v>
      </c>
      <c r="B59" s="51"/>
      <c r="C59" s="51"/>
    </row>
    <row r="60" spans="1:3" ht="12.75">
      <c r="A60" s="1"/>
      <c r="B60" s="1"/>
      <c r="C60" s="1"/>
    </row>
    <row r="61" spans="1:3" ht="12.75" customHeight="1">
      <c r="A61" s="33" t="s">
        <v>57</v>
      </c>
      <c r="B61" s="33"/>
      <c r="C61" s="33"/>
    </row>
    <row r="62" spans="1:3" ht="30.75" customHeight="1">
      <c r="A62" s="33"/>
      <c r="B62" s="33"/>
      <c r="C62" s="33"/>
    </row>
    <row r="63" spans="1:3" ht="12.75">
      <c r="A63" s="1"/>
      <c r="B63" s="1"/>
      <c r="C63" s="1"/>
    </row>
    <row r="65" spans="1:3" ht="12.75" customHeight="1">
      <c r="A65" s="21"/>
      <c r="B65" s="21"/>
      <c r="C65" s="21"/>
    </row>
    <row r="66" spans="1:3" ht="21.75" customHeight="1">
      <c r="A66" s="21"/>
      <c r="B66" s="21"/>
      <c r="C66" s="21"/>
    </row>
  </sheetData>
  <sheetProtection/>
  <mergeCells count="28">
    <mergeCell ref="A8:C8"/>
    <mergeCell ref="B1:C1"/>
    <mergeCell ref="B2:C2"/>
    <mergeCell ref="B3:C3"/>
    <mergeCell ref="B4:C4"/>
    <mergeCell ref="B5:C5"/>
    <mergeCell ref="A7:C7"/>
    <mergeCell ref="D18:D22"/>
    <mergeCell ref="D10:D17"/>
    <mergeCell ref="E10:E17"/>
    <mergeCell ref="E18:E22"/>
    <mergeCell ref="A10:A17"/>
    <mergeCell ref="C10:C17"/>
    <mergeCell ref="A40:B40"/>
    <mergeCell ref="A18:A22"/>
    <mergeCell ref="C18:C22"/>
    <mergeCell ref="A42:C42"/>
    <mergeCell ref="A23:A27"/>
    <mergeCell ref="C23:C27"/>
    <mergeCell ref="A28:A32"/>
    <mergeCell ref="C28:C32"/>
    <mergeCell ref="A61:C62"/>
    <mergeCell ref="A58:C58"/>
    <mergeCell ref="A59:C59"/>
    <mergeCell ref="A43:C43"/>
    <mergeCell ref="A52:B52"/>
    <mergeCell ref="A54:C54"/>
    <mergeCell ref="A56:C56"/>
  </mergeCells>
  <printOptions/>
  <pageMargins left="1.1811023622047245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5">
      <selection activeCell="E42" sqref="E42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34" t="s">
        <v>4</v>
      </c>
      <c r="C1" s="34"/>
    </row>
    <row r="2" spans="2:3" ht="15">
      <c r="B2" s="34" t="s">
        <v>5</v>
      </c>
      <c r="C2" s="34"/>
    </row>
    <row r="3" spans="2:3" ht="15">
      <c r="B3" s="34" t="s">
        <v>6</v>
      </c>
      <c r="C3" s="34"/>
    </row>
    <row r="4" spans="2:3" ht="15">
      <c r="B4" s="34" t="s">
        <v>7</v>
      </c>
      <c r="C4" s="34"/>
    </row>
    <row r="5" spans="2:3" ht="15">
      <c r="B5" s="34" t="s">
        <v>73</v>
      </c>
      <c r="C5" s="34"/>
    </row>
    <row r="6" spans="2:3" ht="15">
      <c r="B6" s="1"/>
      <c r="C6" s="13"/>
    </row>
    <row r="7" spans="1:3" ht="15.75">
      <c r="A7" s="35" t="s">
        <v>45</v>
      </c>
      <c r="B7" s="35"/>
      <c r="C7" s="35"/>
    </row>
    <row r="8" spans="1:3" ht="15.75">
      <c r="A8" s="36" t="s">
        <v>60</v>
      </c>
      <c r="B8" s="36"/>
      <c r="C8" s="36"/>
    </row>
    <row r="9" spans="1:3" ht="33" customHeight="1">
      <c r="A9" s="10" t="s">
        <v>16</v>
      </c>
      <c r="B9" s="10" t="s">
        <v>0</v>
      </c>
      <c r="C9" s="10" t="s">
        <v>1</v>
      </c>
    </row>
    <row r="10" spans="1:5" ht="15" customHeight="1">
      <c r="A10" s="37">
        <v>1</v>
      </c>
      <c r="B10" s="15" t="s">
        <v>18</v>
      </c>
      <c r="C10" s="40">
        <v>3.8</v>
      </c>
      <c r="D10" s="42"/>
      <c r="E10" s="43"/>
    </row>
    <row r="11" spans="1:5" ht="15">
      <c r="A11" s="38"/>
      <c r="B11" s="14" t="s">
        <v>19</v>
      </c>
      <c r="C11" s="41"/>
      <c r="D11" s="42"/>
      <c r="E11" s="43"/>
    </row>
    <row r="12" spans="1:5" ht="15">
      <c r="A12" s="38"/>
      <c r="B12" s="14" t="s">
        <v>20</v>
      </c>
      <c r="C12" s="41"/>
      <c r="D12" s="42"/>
      <c r="E12" s="43"/>
    </row>
    <row r="13" spans="1:5" ht="15">
      <c r="A13" s="38"/>
      <c r="B13" s="14" t="s">
        <v>21</v>
      </c>
      <c r="C13" s="41"/>
      <c r="D13" s="42"/>
      <c r="E13" s="43"/>
    </row>
    <row r="14" spans="1:5" ht="16.5" customHeight="1">
      <c r="A14" s="38"/>
      <c r="B14" s="14" t="s">
        <v>22</v>
      </c>
      <c r="C14" s="41"/>
      <c r="D14" s="42"/>
      <c r="E14" s="43"/>
    </row>
    <row r="15" spans="1:5" ht="15">
      <c r="A15" s="38"/>
      <c r="B15" s="14" t="s">
        <v>8</v>
      </c>
      <c r="C15" s="41"/>
      <c r="D15" s="42"/>
      <c r="E15" s="43"/>
    </row>
    <row r="16" spans="1:5" ht="15">
      <c r="A16" s="38"/>
      <c r="B16" s="14" t="s">
        <v>3</v>
      </c>
      <c r="C16" s="41"/>
      <c r="D16" s="42"/>
      <c r="E16" s="43"/>
    </row>
    <row r="17" spans="1:5" ht="14.25">
      <c r="A17" s="37">
        <v>2</v>
      </c>
      <c r="B17" s="15" t="s">
        <v>23</v>
      </c>
      <c r="C17" s="44">
        <v>1.66</v>
      </c>
      <c r="D17" s="42"/>
      <c r="E17" s="43"/>
    </row>
    <row r="18" spans="1:5" ht="14.25" customHeight="1">
      <c r="A18" s="38"/>
      <c r="B18" s="14" t="s">
        <v>24</v>
      </c>
      <c r="C18" s="44"/>
      <c r="D18" s="42"/>
      <c r="E18" s="43"/>
    </row>
    <row r="19" spans="1:5" ht="15">
      <c r="A19" s="38"/>
      <c r="B19" s="14" t="s">
        <v>25</v>
      </c>
      <c r="C19" s="44"/>
      <c r="D19" s="42"/>
      <c r="E19" s="43"/>
    </row>
    <row r="20" spans="1:5" ht="15.75" customHeight="1">
      <c r="A20" s="38"/>
      <c r="B20" s="14" t="s">
        <v>26</v>
      </c>
      <c r="C20" s="44"/>
      <c r="D20" s="42"/>
      <c r="E20" s="43"/>
    </row>
    <row r="21" spans="1:5" ht="14.25" customHeight="1">
      <c r="A21" s="38"/>
      <c r="B21" s="14" t="s">
        <v>27</v>
      </c>
      <c r="C21" s="44"/>
      <c r="D21" s="42"/>
      <c r="E21" s="43"/>
    </row>
    <row r="22" spans="1:5" ht="14.25">
      <c r="A22" s="37">
        <v>3</v>
      </c>
      <c r="B22" s="15" t="s">
        <v>28</v>
      </c>
      <c r="C22" s="40">
        <v>0</v>
      </c>
      <c r="D22" s="42"/>
      <c r="E22" s="43"/>
    </row>
    <row r="23" spans="1:3" ht="15" customHeight="1">
      <c r="A23" s="38"/>
      <c r="B23" s="14" t="s">
        <v>29</v>
      </c>
      <c r="C23" s="41"/>
    </row>
    <row r="24" spans="1:3" ht="15">
      <c r="A24" s="38"/>
      <c r="B24" s="14" t="s">
        <v>30</v>
      </c>
      <c r="C24" s="41"/>
    </row>
    <row r="25" spans="1:3" ht="15">
      <c r="A25" s="38"/>
      <c r="B25" s="14" t="s">
        <v>31</v>
      </c>
      <c r="C25" s="41"/>
    </row>
    <row r="26" spans="1:3" ht="15">
      <c r="A26" s="39"/>
      <c r="B26" s="14" t="s">
        <v>32</v>
      </c>
      <c r="C26" s="45"/>
    </row>
    <row r="27" spans="1:3" ht="28.5">
      <c r="A27" s="37">
        <v>4</v>
      </c>
      <c r="B27" s="15" t="s">
        <v>35</v>
      </c>
      <c r="C27" s="40">
        <f>3.75+4.7</f>
        <v>8.45</v>
      </c>
    </row>
    <row r="28" spans="1:3" ht="45">
      <c r="A28" s="38"/>
      <c r="B28" s="14" t="s">
        <v>36</v>
      </c>
      <c r="C28" s="41"/>
    </row>
    <row r="29" spans="1:3" ht="15">
      <c r="A29" s="38"/>
      <c r="B29" s="14" t="s">
        <v>37</v>
      </c>
      <c r="C29" s="41"/>
    </row>
    <row r="30" spans="1:3" ht="30">
      <c r="A30" s="38"/>
      <c r="B30" s="14" t="s">
        <v>38</v>
      </c>
      <c r="C30" s="41"/>
    </row>
    <row r="31" spans="1:3" ht="30">
      <c r="A31" s="39"/>
      <c r="B31" s="14" t="s">
        <v>44</v>
      </c>
      <c r="C31" s="45"/>
    </row>
    <row r="32" spans="1:3" ht="22.5" customHeight="1">
      <c r="A32" s="5">
        <v>5</v>
      </c>
      <c r="B32" s="15" t="s">
        <v>33</v>
      </c>
      <c r="C32" s="9">
        <v>0</v>
      </c>
    </row>
    <row r="33" spans="1:3" ht="18" customHeight="1">
      <c r="A33" s="5">
        <v>6</v>
      </c>
      <c r="B33" s="15" t="s">
        <v>34</v>
      </c>
      <c r="C33" s="9">
        <v>0</v>
      </c>
    </row>
    <row r="34" spans="1:3" ht="17.25" customHeight="1">
      <c r="A34" s="5">
        <v>7</v>
      </c>
      <c r="B34" s="15" t="s">
        <v>74</v>
      </c>
      <c r="C34" s="9">
        <v>1.11</v>
      </c>
    </row>
    <row r="35" spans="1:3" ht="15.75" customHeight="1">
      <c r="A35" s="5">
        <v>8</v>
      </c>
      <c r="B35" s="15" t="s">
        <v>15</v>
      </c>
      <c r="C35" s="28">
        <v>0</v>
      </c>
    </row>
    <row r="36" spans="1:3" ht="15">
      <c r="A36" s="5">
        <v>9</v>
      </c>
      <c r="B36" s="15" t="s">
        <v>9</v>
      </c>
      <c r="C36" s="28">
        <v>1.5</v>
      </c>
    </row>
    <row r="37" spans="1:3" ht="15">
      <c r="A37" s="5">
        <v>10</v>
      </c>
      <c r="B37" s="15" t="s">
        <v>14</v>
      </c>
      <c r="C37" s="28">
        <v>4.85</v>
      </c>
    </row>
    <row r="38" spans="1:3" ht="15.75" customHeight="1">
      <c r="A38" s="5">
        <v>11</v>
      </c>
      <c r="B38" s="15" t="s">
        <v>43</v>
      </c>
      <c r="C38" s="9">
        <v>1.26</v>
      </c>
    </row>
    <row r="39" spans="1:5" ht="14.25" customHeight="1">
      <c r="A39" s="46" t="s">
        <v>2</v>
      </c>
      <c r="B39" s="47"/>
      <c r="C39" s="8">
        <f>SUM(C10:C38)</f>
        <v>22.63</v>
      </c>
      <c r="D39" s="7"/>
      <c r="E39" s="7"/>
    </row>
    <row r="40" spans="1:3" ht="13.5" customHeight="1">
      <c r="A40" s="1"/>
      <c r="B40" s="2"/>
      <c r="C40" s="29"/>
    </row>
    <row r="41" spans="1:3" ht="40.5" customHeight="1">
      <c r="A41" s="51" t="s">
        <v>50</v>
      </c>
      <c r="B41" s="51"/>
      <c r="C41" s="51"/>
    </row>
    <row r="42" spans="1:3" ht="20.25">
      <c r="A42" s="51" t="s">
        <v>77</v>
      </c>
      <c r="B42" s="51"/>
      <c r="C42" s="51"/>
    </row>
    <row r="43" spans="1:3" ht="12.75" customHeight="1">
      <c r="A43" s="1"/>
      <c r="B43" s="1"/>
      <c r="C43" s="1"/>
    </row>
    <row r="44" spans="1:3" ht="27.75" customHeight="1">
      <c r="A44" s="33" t="s">
        <v>78</v>
      </c>
      <c r="B44" s="33"/>
      <c r="C44" s="33"/>
    </row>
    <row r="45" spans="1:3" ht="12.75">
      <c r="A45" s="33"/>
      <c r="B45" s="33"/>
      <c r="C45" s="33"/>
    </row>
  </sheetData>
  <sheetProtection/>
  <mergeCells count="23">
    <mergeCell ref="B1:C1"/>
    <mergeCell ref="B2:C2"/>
    <mergeCell ref="B3:C3"/>
    <mergeCell ref="B4:C4"/>
    <mergeCell ref="B5:C5"/>
    <mergeCell ref="A7:C7"/>
    <mergeCell ref="A41:C41"/>
    <mergeCell ref="A39:B39"/>
    <mergeCell ref="A8:C8"/>
    <mergeCell ref="D10:D17"/>
    <mergeCell ref="E10:E17"/>
    <mergeCell ref="D18:D22"/>
    <mergeCell ref="E18:E22"/>
    <mergeCell ref="A42:C42"/>
    <mergeCell ref="A44:C45"/>
    <mergeCell ref="A10:A16"/>
    <mergeCell ref="C10:C16"/>
    <mergeCell ref="A17:A21"/>
    <mergeCell ref="C17:C21"/>
    <mergeCell ref="A22:A26"/>
    <mergeCell ref="C22:C26"/>
    <mergeCell ref="A27:A31"/>
    <mergeCell ref="C27:C31"/>
  </mergeCells>
  <printOptions/>
  <pageMargins left="0" right="0.1968503937007874" top="0.1968503937007874" bottom="0.1968503937007874" header="0.31496062992125984" footer="0.3149606299212598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40">
      <selection activeCell="E51" sqref="E51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34" t="s">
        <v>4</v>
      </c>
      <c r="C1" s="34"/>
    </row>
    <row r="2" spans="2:3" ht="15">
      <c r="B2" s="34" t="s">
        <v>5</v>
      </c>
      <c r="C2" s="34"/>
    </row>
    <row r="3" spans="2:3" ht="15">
      <c r="B3" s="34" t="s">
        <v>6</v>
      </c>
      <c r="C3" s="34"/>
    </row>
    <row r="4" spans="2:3" ht="15">
      <c r="B4" s="34" t="s">
        <v>7</v>
      </c>
      <c r="C4" s="34"/>
    </row>
    <row r="5" spans="2:3" ht="15">
      <c r="B5" s="34" t="s">
        <v>79</v>
      </c>
      <c r="C5" s="34"/>
    </row>
    <row r="6" spans="2:3" ht="15">
      <c r="B6" s="1"/>
      <c r="C6" s="13"/>
    </row>
    <row r="7" spans="1:3" ht="15.75">
      <c r="A7" s="35" t="s">
        <v>45</v>
      </c>
      <c r="B7" s="35"/>
      <c r="C7" s="35"/>
    </row>
    <row r="8" spans="1:3" ht="15.75">
      <c r="A8" s="36" t="s">
        <v>80</v>
      </c>
      <c r="B8" s="36"/>
      <c r="C8" s="36"/>
    </row>
    <row r="9" spans="1:3" ht="33" customHeight="1">
      <c r="A9" s="10" t="s">
        <v>16</v>
      </c>
      <c r="B9" s="10" t="s">
        <v>0</v>
      </c>
      <c r="C9" s="10" t="s">
        <v>1</v>
      </c>
    </row>
    <row r="10" spans="1:5" ht="15" customHeight="1">
      <c r="A10" s="37">
        <v>1</v>
      </c>
      <c r="B10" s="15" t="s">
        <v>18</v>
      </c>
      <c r="C10" s="40">
        <v>3.65</v>
      </c>
      <c r="D10" s="42"/>
      <c r="E10" s="43"/>
    </row>
    <row r="11" spans="1:5" ht="15">
      <c r="A11" s="38"/>
      <c r="B11" s="14" t="s">
        <v>19</v>
      </c>
      <c r="C11" s="41"/>
      <c r="D11" s="42"/>
      <c r="E11" s="43"/>
    </row>
    <row r="12" spans="1:5" ht="15">
      <c r="A12" s="38"/>
      <c r="B12" s="14" t="s">
        <v>20</v>
      </c>
      <c r="C12" s="41"/>
      <c r="D12" s="42"/>
      <c r="E12" s="43"/>
    </row>
    <row r="13" spans="1:5" ht="15">
      <c r="A13" s="38"/>
      <c r="B13" s="14" t="s">
        <v>21</v>
      </c>
      <c r="C13" s="41"/>
      <c r="D13" s="42"/>
      <c r="E13" s="43"/>
    </row>
    <row r="14" spans="1:5" ht="16.5" customHeight="1">
      <c r="A14" s="38"/>
      <c r="B14" s="14" t="s">
        <v>22</v>
      </c>
      <c r="C14" s="41"/>
      <c r="D14" s="42"/>
      <c r="E14" s="43"/>
    </row>
    <row r="15" spans="1:5" ht="15">
      <c r="A15" s="38"/>
      <c r="B15" s="14" t="s">
        <v>8</v>
      </c>
      <c r="C15" s="41"/>
      <c r="D15" s="42"/>
      <c r="E15" s="43"/>
    </row>
    <row r="16" spans="1:5" ht="15">
      <c r="A16" s="38"/>
      <c r="B16" s="14" t="s">
        <v>3</v>
      </c>
      <c r="C16" s="41"/>
      <c r="D16" s="42"/>
      <c r="E16" s="43"/>
    </row>
    <row r="17" spans="1:5" ht="14.25" customHeight="1">
      <c r="A17" s="39"/>
      <c r="B17" s="14" t="s">
        <v>54</v>
      </c>
      <c r="C17" s="41"/>
      <c r="D17" s="42"/>
      <c r="E17" s="43"/>
    </row>
    <row r="18" spans="1:5" ht="14.25" customHeight="1">
      <c r="A18" s="37">
        <v>2</v>
      </c>
      <c r="B18" s="15" t="s">
        <v>23</v>
      </c>
      <c r="C18" s="44">
        <v>4.37</v>
      </c>
      <c r="D18" s="42"/>
      <c r="E18" s="43"/>
    </row>
    <row r="19" spans="1:5" ht="30">
      <c r="A19" s="38"/>
      <c r="B19" s="14" t="s">
        <v>24</v>
      </c>
      <c r="C19" s="44"/>
      <c r="D19" s="42"/>
      <c r="E19" s="43"/>
    </row>
    <row r="20" spans="1:5" ht="15.75" customHeight="1">
      <c r="A20" s="38"/>
      <c r="B20" s="14" t="s">
        <v>25</v>
      </c>
      <c r="C20" s="44"/>
      <c r="D20" s="42"/>
      <c r="E20" s="43"/>
    </row>
    <row r="21" spans="1:5" ht="14.25" customHeight="1">
      <c r="A21" s="38"/>
      <c r="B21" s="14" t="s">
        <v>26</v>
      </c>
      <c r="C21" s="44"/>
      <c r="D21" s="42"/>
      <c r="E21" s="43"/>
    </row>
    <row r="22" spans="1:5" ht="14.25" customHeight="1">
      <c r="A22" s="38"/>
      <c r="B22" s="14" t="s">
        <v>27</v>
      </c>
      <c r="C22" s="44"/>
      <c r="D22" s="42"/>
      <c r="E22" s="43"/>
    </row>
    <row r="23" spans="1:3" ht="15" customHeight="1">
      <c r="A23" s="37">
        <v>3</v>
      </c>
      <c r="B23" s="15" t="s">
        <v>28</v>
      </c>
      <c r="C23" s="40">
        <v>7.58</v>
      </c>
    </row>
    <row r="24" spans="1:3" ht="15">
      <c r="A24" s="38"/>
      <c r="B24" s="14" t="s">
        <v>29</v>
      </c>
      <c r="C24" s="41"/>
    </row>
    <row r="25" spans="1:3" ht="15">
      <c r="A25" s="38"/>
      <c r="B25" s="14" t="s">
        <v>30</v>
      </c>
      <c r="C25" s="41"/>
    </row>
    <row r="26" spans="1:3" ht="15">
      <c r="A26" s="38"/>
      <c r="B26" s="14" t="s">
        <v>31</v>
      </c>
      <c r="C26" s="41"/>
    </row>
    <row r="27" spans="1:3" ht="15">
      <c r="A27" s="39"/>
      <c r="B27" s="14" t="s">
        <v>32</v>
      </c>
      <c r="C27" s="45"/>
    </row>
    <row r="28" spans="1:3" ht="28.5">
      <c r="A28" s="37">
        <v>4</v>
      </c>
      <c r="B28" s="15" t="s">
        <v>35</v>
      </c>
      <c r="C28" s="40">
        <v>6.88</v>
      </c>
    </row>
    <row r="29" spans="1:3" ht="45">
      <c r="A29" s="38"/>
      <c r="B29" s="14" t="s">
        <v>36</v>
      </c>
      <c r="C29" s="41"/>
    </row>
    <row r="30" spans="1:3" ht="15">
      <c r="A30" s="38"/>
      <c r="B30" s="14" t="s">
        <v>37</v>
      </c>
      <c r="C30" s="41"/>
    </row>
    <row r="31" spans="1:3" ht="30">
      <c r="A31" s="38"/>
      <c r="B31" s="14" t="s">
        <v>38</v>
      </c>
      <c r="C31" s="41"/>
    </row>
    <row r="32" spans="1:3" ht="22.5" customHeight="1">
      <c r="A32" s="39"/>
      <c r="B32" s="14" t="s">
        <v>44</v>
      </c>
      <c r="C32" s="45"/>
    </row>
    <row r="33" spans="1:3" ht="18" customHeight="1">
      <c r="A33" s="5">
        <v>5</v>
      </c>
      <c r="B33" s="15" t="s">
        <v>33</v>
      </c>
      <c r="C33" s="9">
        <v>3.74</v>
      </c>
    </row>
    <row r="34" spans="1:3" ht="17.25" customHeight="1">
      <c r="A34" s="5">
        <v>6</v>
      </c>
      <c r="B34" s="15" t="s">
        <v>34</v>
      </c>
      <c r="C34" s="9">
        <v>0.84</v>
      </c>
    </row>
    <row r="35" spans="1:3" ht="15.75" customHeight="1">
      <c r="A35" s="5">
        <v>7</v>
      </c>
      <c r="B35" s="15" t="s">
        <v>81</v>
      </c>
      <c r="C35" s="9">
        <v>0.93</v>
      </c>
    </row>
    <row r="36" spans="1:3" ht="15">
      <c r="A36" s="5">
        <v>8</v>
      </c>
      <c r="B36" s="15" t="s">
        <v>15</v>
      </c>
      <c r="C36" s="28">
        <v>1.87</v>
      </c>
    </row>
    <row r="37" spans="1:3" ht="15">
      <c r="A37" s="5">
        <v>9</v>
      </c>
      <c r="B37" s="15" t="s">
        <v>9</v>
      </c>
      <c r="C37" s="28">
        <v>0.61</v>
      </c>
    </row>
    <row r="38" spans="1:3" ht="15.75" customHeight="1">
      <c r="A38" s="5">
        <v>10</v>
      </c>
      <c r="B38" s="15" t="s">
        <v>14</v>
      </c>
      <c r="C38" s="28">
        <v>5.04</v>
      </c>
    </row>
    <row r="39" spans="1:5" ht="14.25" customHeight="1">
      <c r="A39" s="5">
        <v>11</v>
      </c>
      <c r="B39" s="15" t="s">
        <v>43</v>
      </c>
      <c r="C39" s="9">
        <v>1.17</v>
      </c>
      <c r="D39" s="7"/>
      <c r="E39" s="7"/>
    </row>
    <row r="40" spans="1:3" ht="13.5" customHeight="1">
      <c r="A40" s="46" t="s">
        <v>2</v>
      </c>
      <c r="B40" s="47"/>
      <c r="C40" s="8">
        <f>SUM(C10:C39)</f>
        <v>36.68</v>
      </c>
    </row>
    <row r="41" spans="1:3" ht="17.25" customHeight="1">
      <c r="A41" s="1"/>
      <c r="B41" s="2"/>
      <c r="C41" s="1"/>
    </row>
    <row r="42" spans="1:3" ht="16.5" customHeight="1">
      <c r="A42" s="35" t="s">
        <v>12</v>
      </c>
      <c r="B42" s="35"/>
      <c r="C42" s="35"/>
    </row>
    <row r="43" spans="1:3" ht="15.75" customHeight="1">
      <c r="A43" s="35" t="s">
        <v>82</v>
      </c>
      <c r="B43" s="35"/>
      <c r="C43" s="35"/>
    </row>
    <row r="44" spans="1:3" ht="27.75" customHeight="1">
      <c r="A44" s="3" t="s">
        <v>16</v>
      </c>
      <c r="B44" s="3" t="s">
        <v>0</v>
      </c>
      <c r="C44" s="3" t="s">
        <v>10</v>
      </c>
    </row>
    <row r="45" spans="1:3" ht="15" customHeight="1">
      <c r="A45" s="26">
        <v>1</v>
      </c>
      <c r="B45" s="30" t="s">
        <v>75</v>
      </c>
      <c r="C45" s="31">
        <v>20000</v>
      </c>
    </row>
    <row r="46" spans="1:3" ht="15">
      <c r="A46" s="26">
        <v>2</v>
      </c>
      <c r="B46" s="32" t="s">
        <v>76</v>
      </c>
      <c r="C46" s="31">
        <v>35000</v>
      </c>
    </row>
    <row r="47" spans="1:3" ht="14.25">
      <c r="A47" s="48" t="s">
        <v>2</v>
      </c>
      <c r="B47" s="48"/>
      <c r="C47" s="12">
        <f>SUM(C45:C46)</f>
        <v>55000</v>
      </c>
    </row>
    <row r="48" spans="1:3" ht="15.75">
      <c r="A48" s="4"/>
      <c r="B48" s="4"/>
      <c r="C48" s="1"/>
    </row>
    <row r="49" spans="1:3" ht="15.75">
      <c r="A49" s="49" t="s">
        <v>11</v>
      </c>
      <c r="B49" s="49"/>
      <c r="C49" s="49"/>
    </row>
    <row r="50" spans="1:3" ht="15.75">
      <c r="A50" s="4"/>
      <c r="B50" s="4"/>
      <c r="C50" s="1"/>
    </row>
    <row r="51" spans="1:3" ht="15.75">
      <c r="A51" s="50" t="s">
        <v>83</v>
      </c>
      <c r="B51" s="50"/>
      <c r="C51" s="50"/>
    </row>
    <row r="52" spans="1:3" ht="12.75">
      <c r="A52" s="1"/>
      <c r="B52" s="1"/>
      <c r="C52" s="1"/>
    </row>
    <row r="53" spans="1:3" ht="20.25">
      <c r="A53" s="51" t="s">
        <v>50</v>
      </c>
      <c r="B53" s="51"/>
      <c r="C53" s="51"/>
    </row>
    <row r="54" spans="1:3" ht="20.25">
      <c r="A54" s="51" t="s">
        <v>84</v>
      </c>
      <c r="B54" s="51"/>
      <c r="C54" s="51"/>
    </row>
    <row r="55" spans="1:3" ht="12.75">
      <c r="A55" s="1"/>
      <c r="B55" s="1"/>
      <c r="C55" s="1"/>
    </row>
    <row r="56" spans="1:3" ht="12.75">
      <c r="A56" s="33" t="s">
        <v>57</v>
      </c>
      <c r="B56" s="33"/>
      <c r="C56" s="33"/>
    </row>
    <row r="57" spans="1:3" ht="12.75">
      <c r="A57" s="33"/>
      <c r="B57" s="33"/>
      <c r="C57" s="33"/>
    </row>
  </sheetData>
  <sheetProtection/>
  <mergeCells count="28">
    <mergeCell ref="E10:E17"/>
    <mergeCell ref="D18:D22"/>
    <mergeCell ref="E18:E22"/>
    <mergeCell ref="B1:C1"/>
    <mergeCell ref="B2:C2"/>
    <mergeCell ref="B3:C3"/>
    <mergeCell ref="B4:C4"/>
    <mergeCell ref="B5:C5"/>
    <mergeCell ref="A7:C7"/>
    <mergeCell ref="A28:A32"/>
    <mergeCell ref="C28:C32"/>
    <mergeCell ref="A40:B40"/>
    <mergeCell ref="A42:C42"/>
    <mergeCell ref="A8:C8"/>
    <mergeCell ref="D10:D17"/>
    <mergeCell ref="A10:A17"/>
    <mergeCell ref="C10:C17"/>
    <mergeCell ref="A18:A22"/>
    <mergeCell ref="C18:C22"/>
    <mergeCell ref="A23:A27"/>
    <mergeCell ref="C23:C27"/>
    <mergeCell ref="A56:C57"/>
    <mergeCell ref="A43:C43"/>
    <mergeCell ref="A47:B47"/>
    <mergeCell ref="A49:C49"/>
    <mergeCell ref="A51:C51"/>
    <mergeCell ref="A53:C53"/>
    <mergeCell ref="A54:C54"/>
  </mergeCells>
  <printOptions/>
  <pageMargins left="0" right="0.1968503937007874" top="0.1968503937007874" bottom="0.196850393700787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User1</cp:lastModifiedBy>
  <cp:lastPrinted>2022-04-18T08:08:58Z</cp:lastPrinted>
  <dcterms:created xsi:type="dcterms:W3CDTF">2010-02-09T07:52:54Z</dcterms:created>
  <dcterms:modified xsi:type="dcterms:W3CDTF">2022-07-06T06:59:37Z</dcterms:modified>
  <cp:category/>
  <cp:version/>
  <cp:contentType/>
  <cp:contentStatus/>
</cp:coreProperties>
</file>